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nataliehilton/Documents/1 - THM Local Files - 09-02-22/1 Taylor Hilton Marketing/1 Client Portfolio/2 - Musto Skiff - Sept 2019/3 - PR &amp; Media/2024 PR &amp; Articles/11 - Nov 2024/GBR Circuit Series winner &amp; 2025 events/"/>
    </mc:Choice>
  </mc:AlternateContent>
  <xr:revisionPtr revIDLastSave="0" documentId="13_ncr:1_{F620CF94-2899-9B43-948F-439AD20656B1}" xr6:coauthVersionLast="47" xr6:coauthVersionMax="47" xr10:uidLastSave="{00000000-0000-0000-0000-000000000000}"/>
  <bookViews>
    <workbookView xWindow="0" yWindow="500" windowWidth="32300" windowHeight="20100" activeTab="1" xr2:uid="{00000000-000D-0000-FFFF-FFFF00000000}"/>
  </bookViews>
  <sheets>
    <sheet name="Weighted Circuit Scores OLD" sheetId="1" r:id="rId1"/>
    <sheet name="Weighted Circuit Scores 2024" sheetId="15" r:id="rId2"/>
    <sheet name="Results" sheetId="13" r:id="rId3"/>
    <sheet name="CSC" sheetId="11" r:id="rId4"/>
    <sheet name="Filey" sheetId="3" r:id="rId5"/>
    <sheet name="ELYC" sheetId="9" r:id="rId6"/>
    <sheet name="LTSC" sheetId="12" r:id="rId7"/>
    <sheet name="SYC" sheetId="10" r:id="rId8"/>
    <sheet name="WPNSA" sheetId="7" r:id="rId9"/>
    <sheet name="UYC" sheetId="4" r:id="rId10"/>
    <sheet name="SBSC" sheetId="6" r:id="rId11"/>
    <sheet name="GWSC" sheetId="2" r:id="rId12"/>
  </sheets>
  <definedNames>
    <definedName name="_xlnm._FilterDatabase" localSheetId="1" hidden="1">'Weighted Circuit Scores 2024'!$A$6:$AI$149</definedName>
    <definedName name="_xlnm._FilterDatabase" localSheetId="0" hidden="1">'Weighted Circuit Scores OLD'!$A$6:$AI$148</definedName>
    <definedName name="Excel_BuiltIn__FilterDatabase_1" localSheetId="1">'Weighted Circuit Scores 2024'!$A$8:$N$147</definedName>
    <definedName name="Excel_BuiltIn__FilterDatabase_1">'Weighted Circuit Scores OLD'!$A$8:$Y$146</definedName>
    <definedName name="ExternalData_1" localSheetId="10" hidden="1">SBSC!#REF!</definedName>
    <definedName name="member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3" i="15" l="1"/>
  <c r="S63" i="15"/>
  <c r="U63" i="15"/>
  <c r="V63" i="15"/>
  <c r="W63" i="15"/>
  <c r="X63" i="15"/>
  <c r="Y63" i="15"/>
  <c r="Z63" i="15"/>
  <c r="AA63" i="15"/>
  <c r="AB63" i="15"/>
  <c r="AC63" i="15"/>
  <c r="AE63" i="15"/>
  <c r="P6" i="15"/>
  <c r="AD34" i="15" s="1"/>
  <c r="D6" i="15"/>
  <c r="R34" i="15" s="1"/>
  <c r="E6" i="15"/>
  <c r="S85" i="15" s="1"/>
  <c r="G6" i="15"/>
  <c r="U45" i="15" s="1"/>
  <c r="H6" i="15"/>
  <c r="V45" i="15" s="1"/>
  <c r="I6" i="15"/>
  <c r="W9" i="15" s="1"/>
  <c r="J6" i="15"/>
  <c r="X49" i="15" s="1"/>
  <c r="K6" i="15"/>
  <c r="Y43" i="15" s="1"/>
  <c r="L6" i="15"/>
  <c r="Z67" i="15" s="1"/>
  <c r="M6" i="15"/>
  <c r="AA65" i="15" s="1"/>
  <c r="N6" i="15"/>
  <c r="O6" i="15"/>
  <c r="Q6" i="15"/>
  <c r="AE66" i="15" s="1"/>
  <c r="F6" i="15"/>
  <c r="T47" i="15" s="1"/>
  <c r="AE149" i="15"/>
  <c r="AD149" i="15"/>
  <c r="AC149" i="15"/>
  <c r="AB149" i="15"/>
  <c r="AA149" i="15"/>
  <c r="Z149" i="15"/>
  <c r="Y149" i="15"/>
  <c r="X149" i="15"/>
  <c r="W149" i="15"/>
  <c r="V149" i="15"/>
  <c r="U149" i="15"/>
  <c r="T149" i="15"/>
  <c r="S149" i="15"/>
  <c r="R149" i="15"/>
  <c r="AE71" i="15"/>
  <c r="AD71" i="15"/>
  <c r="AC71" i="15"/>
  <c r="AB71" i="15"/>
  <c r="AA71" i="15"/>
  <c r="Z71" i="15"/>
  <c r="X71" i="15"/>
  <c r="W71" i="15"/>
  <c r="V71" i="15"/>
  <c r="U71" i="15"/>
  <c r="T71" i="15"/>
  <c r="S71" i="15"/>
  <c r="R71" i="15"/>
  <c r="AE148" i="15"/>
  <c r="AD148" i="15"/>
  <c r="AC148" i="15"/>
  <c r="AB148" i="15"/>
  <c r="AA148" i="15"/>
  <c r="Z148" i="15"/>
  <c r="Y148" i="15"/>
  <c r="X148" i="15"/>
  <c r="W148" i="15"/>
  <c r="V148" i="15"/>
  <c r="U148" i="15"/>
  <c r="T148" i="15"/>
  <c r="S148" i="15"/>
  <c r="R148" i="15"/>
  <c r="AE147" i="15"/>
  <c r="AD147" i="15"/>
  <c r="AC147" i="15"/>
  <c r="AB147" i="15"/>
  <c r="AA147" i="15"/>
  <c r="Z147" i="15"/>
  <c r="Y147" i="15"/>
  <c r="X147" i="15"/>
  <c r="W147" i="15"/>
  <c r="V147" i="15"/>
  <c r="U147" i="15"/>
  <c r="T147" i="15"/>
  <c r="S147" i="15"/>
  <c r="R147" i="15"/>
  <c r="AE146" i="15"/>
  <c r="AD146" i="15"/>
  <c r="AC146" i="15"/>
  <c r="AB146" i="15"/>
  <c r="AA146" i="15"/>
  <c r="Z146" i="15"/>
  <c r="Y146" i="15"/>
  <c r="X146" i="15"/>
  <c r="W146" i="15"/>
  <c r="V146" i="15"/>
  <c r="U146" i="15"/>
  <c r="T146" i="15"/>
  <c r="S146" i="15"/>
  <c r="R146" i="15"/>
  <c r="AE145" i="15"/>
  <c r="AD145" i="15"/>
  <c r="AC145" i="15"/>
  <c r="AB145" i="15"/>
  <c r="AA145" i="15"/>
  <c r="Z145" i="15"/>
  <c r="Y145" i="15"/>
  <c r="X145" i="15"/>
  <c r="W145" i="15"/>
  <c r="V145" i="15"/>
  <c r="U145" i="15"/>
  <c r="T145" i="15"/>
  <c r="S145" i="15"/>
  <c r="R145" i="15"/>
  <c r="AE144" i="15"/>
  <c r="AD144" i="15"/>
  <c r="AC144" i="15"/>
  <c r="AB144" i="15"/>
  <c r="AA144" i="15"/>
  <c r="Z144" i="15"/>
  <c r="Y144" i="15"/>
  <c r="X144" i="15"/>
  <c r="W144" i="15"/>
  <c r="V144" i="15"/>
  <c r="U144" i="15"/>
  <c r="T144" i="15"/>
  <c r="S144" i="15"/>
  <c r="R144" i="15"/>
  <c r="AE143" i="15"/>
  <c r="AD143" i="15"/>
  <c r="AC143" i="15"/>
  <c r="AB143" i="15"/>
  <c r="AA143" i="15"/>
  <c r="Z143" i="15"/>
  <c r="Y143" i="15"/>
  <c r="X143" i="15"/>
  <c r="W143" i="15"/>
  <c r="V143" i="15"/>
  <c r="U143" i="15"/>
  <c r="T143" i="15"/>
  <c r="S143" i="15"/>
  <c r="R143" i="15"/>
  <c r="AE142" i="15"/>
  <c r="AD142" i="15"/>
  <c r="AC142" i="15"/>
  <c r="AB142" i="15"/>
  <c r="AA142" i="15"/>
  <c r="Z142" i="15"/>
  <c r="Y142" i="15"/>
  <c r="X142" i="15"/>
  <c r="W142" i="15"/>
  <c r="V142" i="15"/>
  <c r="U142" i="15"/>
  <c r="T142" i="15"/>
  <c r="S142" i="15"/>
  <c r="R142" i="15"/>
  <c r="AE141" i="15"/>
  <c r="AD141" i="15"/>
  <c r="AC141" i="15"/>
  <c r="AB141" i="15"/>
  <c r="AA141" i="15"/>
  <c r="Z141" i="15"/>
  <c r="Y141" i="15"/>
  <c r="X141" i="15"/>
  <c r="W141" i="15"/>
  <c r="V141" i="15"/>
  <c r="U141" i="15"/>
  <c r="T141" i="15"/>
  <c r="S141" i="15"/>
  <c r="R141" i="15"/>
  <c r="AE140" i="15"/>
  <c r="AD140" i="15"/>
  <c r="AC140" i="15"/>
  <c r="AB140" i="15"/>
  <c r="AA140" i="15"/>
  <c r="Z140" i="15"/>
  <c r="Y140" i="15"/>
  <c r="X140" i="15"/>
  <c r="W140" i="15"/>
  <c r="V140" i="15"/>
  <c r="U140" i="15"/>
  <c r="T140" i="15"/>
  <c r="S140" i="15"/>
  <c r="R140" i="15"/>
  <c r="AE139" i="15"/>
  <c r="AD139" i="15"/>
  <c r="AC139" i="15"/>
  <c r="AB139" i="15"/>
  <c r="AA139" i="15"/>
  <c r="Z139" i="15"/>
  <c r="Y139" i="15"/>
  <c r="X139" i="15"/>
  <c r="W139" i="15"/>
  <c r="V139" i="15"/>
  <c r="U139" i="15"/>
  <c r="T139" i="15"/>
  <c r="S139" i="15"/>
  <c r="R139" i="15"/>
  <c r="AE138" i="15"/>
  <c r="AD138" i="15"/>
  <c r="AC138" i="15"/>
  <c r="AB138" i="15"/>
  <c r="AA138" i="15"/>
  <c r="Z138" i="15"/>
  <c r="Y138" i="15"/>
  <c r="X138" i="15"/>
  <c r="W138" i="15"/>
  <c r="V138" i="15"/>
  <c r="U138" i="15"/>
  <c r="T138" i="15"/>
  <c r="S138" i="15"/>
  <c r="R138" i="15"/>
  <c r="AE137" i="15"/>
  <c r="AD137" i="15"/>
  <c r="AC137" i="15"/>
  <c r="AB137" i="15"/>
  <c r="AA137" i="15"/>
  <c r="Z137" i="15"/>
  <c r="Y137" i="15"/>
  <c r="X137" i="15"/>
  <c r="W137" i="15"/>
  <c r="V137" i="15"/>
  <c r="U137" i="15"/>
  <c r="T137" i="15"/>
  <c r="S137" i="15"/>
  <c r="R137" i="15"/>
  <c r="AE65" i="15"/>
  <c r="AD65" i="15"/>
  <c r="AC65" i="15"/>
  <c r="AB65" i="15"/>
  <c r="Z65" i="15"/>
  <c r="Y65" i="15"/>
  <c r="X65" i="15"/>
  <c r="W65" i="15"/>
  <c r="V65" i="15"/>
  <c r="U65" i="15"/>
  <c r="T65" i="15"/>
  <c r="S65" i="15"/>
  <c r="R65" i="15"/>
  <c r="AE45" i="15"/>
  <c r="AD45" i="15"/>
  <c r="AC45" i="15"/>
  <c r="AB45" i="15"/>
  <c r="AA45" i="15"/>
  <c r="Z45" i="15"/>
  <c r="X45" i="15"/>
  <c r="W45" i="15"/>
  <c r="T45" i="15"/>
  <c r="S45" i="15"/>
  <c r="R45" i="15"/>
  <c r="AE136" i="15"/>
  <c r="AD136" i="15"/>
  <c r="AC136" i="15"/>
  <c r="AB136" i="15"/>
  <c r="AA136" i="15"/>
  <c r="Z136" i="15"/>
  <c r="Y136" i="15"/>
  <c r="X136" i="15"/>
  <c r="W136" i="15"/>
  <c r="V136" i="15"/>
  <c r="U136" i="15"/>
  <c r="T136" i="15"/>
  <c r="S136" i="15"/>
  <c r="R136" i="15"/>
  <c r="AE135" i="15"/>
  <c r="AD135" i="15"/>
  <c r="AC135" i="15"/>
  <c r="AB135" i="15"/>
  <c r="AA135" i="15"/>
  <c r="Z135" i="15"/>
  <c r="Y135" i="15"/>
  <c r="X135" i="15"/>
  <c r="W135" i="15"/>
  <c r="V135" i="15"/>
  <c r="U135" i="15"/>
  <c r="T135" i="15"/>
  <c r="S135" i="15"/>
  <c r="R135" i="15"/>
  <c r="AE134" i="15"/>
  <c r="AD134" i="15"/>
  <c r="AC134" i="15"/>
  <c r="AB134" i="15"/>
  <c r="AA134" i="15"/>
  <c r="Z134" i="15"/>
  <c r="Y134" i="15"/>
  <c r="X134" i="15"/>
  <c r="W134" i="15"/>
  <c r="V134" i="15"/>
  <c r="U134" i="15"/>
  <c r="T134" i="15"/>
  <c r="S134" i="15"/>
  <c r="R134" i="15"/>
  <c r="AE133" i="15"/>
  <c r="AD133" i="15"/>
  <c r="AC133" i="15"/>
  <c r="AB133" i="15"/>
  <c r="AA133" i="15"/>
  <c r="Z133" i="15"/>
  <c r="Y133" i="15"/>
  <c r="X133" i="15"/>
  <c r="W133" i="15"/>
  <c r="V133" i="15"/>
  <c r="U133" i="15"/>
  <c r="T133" i="15"/>
  <c r="S133" i="15"/>
  <c r="R133" i="15"/>
  <c r="AE132" i="15"/>
  <c r="AD132" i="15"/>
  <c r="AC132" i="15"/>
  <c r="AB132" i="15"/>
  <c r="AA132" i="15"/>
  <c r="Z132" i="15"/>
  <c r="Y132" i="15"/>
  <c r="X132" i="15"/>
  <c r="W132" i="15"/>
  <c r="V132" i="15"/>
  <c r="U132" i="15"/>
  <c r="T132" i="15"/>
  <c r="S132" i="15"/>
  <c r="R132" i="15"/>
  <c r="AE24" i="15"/>
  <c r="AD24" i="15"/>
  <c r="AC24" i="15"/>
  <c r="AB24" i="15"/>
  <c r="AA24" i="15"/>
  <c r="Z24" i="15"/>
  <c r="X24" i="15"/>
  <c r="W24" i="15"/>
  <c r="V24" i="15"/>
  <c r="T24" i="15"/>
  <c r="S24" i="15"/>
  <c r="AE131" i="15"/>
  <c r="AD131" i="15"/>
  <c r="AC131" i="15"/>
  <c r="AB131" i="15"/>
  <c r="AA131" i="15"/>
  <c r="Z131" i="15"/>
  <c r="Y131" i="15"/>
  <c r="X131" i="15"/>
  <c r="W131" i="15"/>
  <c r="V131" i="15"/>
  <c r="U131" i="15"/>
  <c r="T131" i="15"/>
  <c r="S131" i="15"/>
  <c r="R131" i="15"/>
  <c r="AE130" i="15"/>
  <c r="AD130" i="15"/>
  <c r="AC130" i="15"/>
  <c r="AB130" i="15"/>
  <c r="AA130" i="15"/>
  <c r="Z130" i="15"/>
  <c r="Y130" i="15"/>
  <c r="X130" i="15"/>
  <c r="W130" i="15"/>
  <c r="V130" i="15"/>
  <c r="U130" i="15"/>
  <c r="T130" i="15"/>
  <c r="S130" i="15"/>
  <c r="R130" i="15"/>
  <c r="AE79" i="15"/>
  <c r="AD79" i="15"/>
  <c r="AC79" i="15"/>
  <c r="AB79" i="15"/>
  <c r="AA79" i="15"/>
  <c r="Z79" i="15"/>
  <c r="Y79" i="15"/>
  <c r="X79" i="15"/>
  <c r="W79" i="15"/>
  <c r="V79" i="15"/>
  <c r="U79" i="15"/>
  <c r="T79" i="15"/>
  <c r="R79" i="15"/>
  <c r="AE129" i="15"/>
  <c r="AD129" i="15"/>
  <c r="AC129" i="15"/>
  <c r="AB129" i="15"/>
  <c r="AA129" i="15"/>
  <c r="Z129" i="15"/>
  <c r="Y129" i="15"/>
  <c r="X129" i="15"/>
  <c r="W129" i="15"/>
  <c r="V129" i="15"/>
  <c r="U129" i="15"/>
  <c r="T129" i="15"/>
  <c r="S129" i="15"/>
  <c r="R129" i="15"/>
  <c r="AE128" i="15"/>
  <c r="AD128" i="15"/>
  <c r="AC128" i="15"/>
  <c r="AB128" i="15"/>
  <c r="AA128" i="15"/>
  <c r="Z128" i="15"/>
  <c r="Y128" i="15"/>
  <c r="X128" i="15"/>
  <c r="W128" i="15"/>
  <c r="V128" i="15"/>
  <c r="U128" i="15"/>
  <c r="T128" i="15"/>
  <c r="S128" i="15"/>
  <c r="R128" i="15"/>
  <c r="AE127" i="15"/>
  <c r="AD127" i="15"/>
  <c r="AC127" i="15"/>
  <c r="AB127" i="15"/>
  <c r="AA127" i="15"/>
  <c r="Z127" i="15"/>
  <c r="Y127" i="15"/>
  <c r="X127" i="15"/>
  <c r="W127" i="15"/>
  <c r="V127" i="15"/>
  <c r="U127" i="15"/>
  <c r="T127" i="15"/>
  <c r="S127" i="15"/>
  <c r="R127" i="15"/>
  <c r="AE126" i="15"/>
  <c r="AD126" i="15"/>
  <c r="AC126" i="15"/>
  <c r="AB126" i="15"/>
  <c r="AA126" i="15"/>
  <c r="Z126" i="15"/>
  <c r="Y126" i="15"/>
  <c r="X126" i="15"/>
  <c r="W126" i="15"/>
  <c r="V126" i="15"/>
  <c r="U126" i="15"/>
  <c r="T126" i="15"/>
  <c r="S126" i="15"/>
  <c r="R126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R85" i="15"/>
  <c r="AE43" i="15"/>
  <c r="AC43" i="15"/>
  <c r="AB43" i="15"/>
  <c r="AA43" i="15"/>
  <c r="Z43" i="15"/>
  <c r="X43" i="15"/>
  <c r="W43" i="15"/>
  <c r="V43" i="15"/>
  <c r="U43" i="15"/>
  <c r="T43" i="15"/>
  <c r="S43" i="15"/>
  <c r="R43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AE124" i="15"/>
  <c r="AD124" i="15"/>
  <c r="AC124" i="15"/>
  <c r="AB124" i="15"/>
  <c r="AA124" i="15"/>
  <c r="Z124" i="15"/>
  <c r="Y124" i="15"/>
  <c r="X124" i="15"/>
  <c r="W124" i="15"/>
  <c r="V124" i="15"/>
  <c r="U124" i="15"/>
  <c r="T124" i="15"/>
  <c r="S124" i="15"/>
  <c r="R124" i="15"/>
  <c r="AE67" i="15"/>
  <c r="AD67" i="15"/>
  <c r="AC67" i="15"/>
  <c r="AB67" i="15"/>
  <c r="AA67" i="15"/>
  <c r="Y67" i="15"/>
  <c r="X67" i="15"/>
  <c r="W67" i="15"/>
  <c r="V67" i="15"/>
  <c r="U67" i="15"/>
  <c r="T67" i="15"/>
  <c r="S67" i="15"/>
  <c r="R67" i="15"/>
  <c r="AE123" i="15"/>
  <c r="AD123" i="15"/>
  <c r="AC123" i="15"/>
  <c r="AB123" i="15"/>
  <c r="AA123" i="15"/>
  <c r="Z123" i="15"/>
  <c r="Y123" i="15"/>
  <c r="X123" i="15"/>
  <c r="W123" i="15"/>
  <c r="V123" i="15"/>
  <c r="U123" i="15"/>
  <c r="T123" i="15"/>
  <c r="S123" i="15"/>
  <c r="R123" i="15"/>
  <c r="AE122" i="15"/>
  <c r="AD122" i="15"/>
  <c r="AC122" i="15"/>
  <c r="AB122" i="15"/>
  <c r="AA122" i="15"/>
  <c r="Z122" i="15"/>
  <c r="Y122" i="15"/>
  <c r="X122" i="15"/>
  <c r="W122" i="15"/>
  <c r="V122" i="15"/>
  <c r="U122" i="15"/>
  <c r="T122" i="15"/>
  <c r="S122" i="15"/>
  <c r="R122" i="15"/>
  <c r="AE47" i="15"/>
  <c r="AD47" i="15"/>
  <c r="AC47" i="15"/>
  <c r="AB47" i="15"/>
  <c r="AA47" i="15"/>
  <c r="Z47" i="15"/>
  <c r="X47" i="15"/>
  <c r="W47" i="15"/>
  <c r="V47" i="15"/>
  <c r="U47" i="15"/>
  <c r="S47" i="15"/>
  <c r="R47" i="15"/>
  <c r="AE121" i="15"/>
  <c r="AD121" i="15"/>
  <c r="AC121" i="15"/>
  <c r="AB121" i="15"/>
  <c r="AA121" i="15"/>
  <c r="Z121" i="15"/>
  <c r="Y121" i="15"/>
  <c r="X121" i="15"/>
  <c r="W121" i="15"/>
  <c r="V121" i="15"/>
  <c r="U121" i="15"/>
  <c r="T121" i="15"/>
  <c r="S121" i="15"/>
  <c r="R121" i="15"/>
  <c r="AE53" i="15"/>
  <c r="AD53" i="15"/>
  <c r="AC53" i="15"/>
  <c r="AB53" i="15"/>
  <c r="AA53" i="15"/>
  <c r="Z53" i="15"/>
  <c r="X53" i="15"/>
  <c r="W53" i="15"/>
  <c r="V53" i="15"/>
  <c r="U53" i="15"/>
  <c r="T53" i="15"/>
  <c r="S53" i="15"/>
  <c r="R53" i="15"/>
  <c r="AE72" i="15"/>
  <c r="AD72" i="15"/>
  <c r="AC72" i="15"/>
  <c r="AB72" i="15"/>
  <c r="AA72" i="15"/>
  <c r="Z72" i="15"/>
  <c r="Y72" i="15"/>
  <c r="X72" i="15"/>
  <c r="W72" i="15"/>
  <c r="V72" i="15"/>
  <c r="U72" i="15"/>
  <c r="S72" i="15"/>
  <c r="R72" i="15"/>
  <c r="AE120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AE34" i="15"/>
  <c r="AC34" i="15"/>
  <c r="AB34" i="15"/>
  <c r="AA34" i="15"/>
  <c r="Z34" i="15"/>
  <c r="X34" i="15"/>
  <c r="W34" i="15"/>
  <c r="V34" i="15"/>
  <c r="U34" i="15"/>
  <c r="T34" i="15"/>
  <c r="S34" i="15"/>
  <c r="AE78" i="15"/>
  <c r="AD78" i="15"/>
  <c r="AC78" i="15"/>
  <c r="AB78" i="15"/>
  <c r="AA78" i="15"/>
  <c r="Z78" i="15"/>
  <c r="Y78" i="15"/>
  <c r="X78" i="15"/>
  <c r="W78" i="15"/>
  <c r="V78" i="15"/>
  <c r="U78" i="15"/>
  <c r="S78" i="15"/>
  <c r="R78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R40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AE117" i="15"/>
  <c r="AD117" i="15"/>
  <c r="AC117" i="15"/>
  <c r="AB117" i="15"/>
  <c r="AA117" i="15"/>
  <c r="Z117" i="15"/>
  <c r="Y117" i="15"/>
  <c r="X117" i="15"/>
  <c r="W117" i="15"/>
  <c r="V117" i="15"/>
  <c r="U117" i="15"/>
  <c r="T117" i="15"/>
  <c r="S117" i="15"/>
  <c r="R117" i="15"/>
  <c r="AE116" i="15"/>
  <c r="AD116" i="15"/>
  <c r="AC116" i="15"/>
  <c r="AB116" i="15"/>
  <c r="AA116" i="15"/>
  <c r="Z116" i="15"/>
  <c r="Y116" i="15"/>
  <c r="X116" i="15"/>
  <c r="W116" i="15"/>
  <c r="V116" i="15"/>
  <c r="U116" i="15"/>
  <c r="T116" i="15"/>
  <c r="S116" i="15"/>
  <c r="R116" i="15"/>
  <c r="AE41" i="15"/>
  <c r="AD41" i="15"/>
  <c r="AC41" i="15"/>
  <c r="AB41" i="15"/>
  <c r="AA41" i="15"/>
  <c r="Z41" i="15"/>
  <c r="Y41" i="15"/>
  <c r="X41" i="15"/>
  <c r="W41" i="15"/>
  <c r="V41" i="15"/>
  <c r="T41" i="15"/>
  <c r="AE86" i="15"/>
  <c r="AD86" i="15"/>
  <c r="AC86" i="15"/>
  <c r="AB86" i="15"/>
  <c r="AA86" i="15"/>
  <c r="Z86" i="15"/>
  <c r="Y86" i="15"/>
  <c r="X86" i="15"/>
  <c r="W86" i="15"/>
  <c r="V86" i="15"/>
  <c r="U86" i="15"/>
  <c r="S86" i="15"/>
  <c r="R86" i="15"/>
  <c r="AE115" i="15"/>
  <c r="AD115" i="15"/>
  <c r="AC115" i="15"/>
  <c r="AB115" i="15"/>
  <c r="AA115" i="15"/>
  <c r="Z115" i="15"/>
  <c r="Y115" i="15"/>
  <c r="X115" i="15"/>
  <c r="W115" i="15"/>
  <c r="V115" i="15"/>
  <c r="U115" i="15"/>
  <c r="T115" i="15"/>
  <c r="S115" i="15"/>
  <c r="R115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AE114" i="15"/>
  <c r="AD114" i="15"/>
  <c r="AC114" i="15"/>
  <c r="AB114" i="15"/>
  <c r="AA114" i="15"/>
  <c r="Z114" i="15"/>
  <c r="Y114" i="15"/>
  <c r="X114" i="15"/>
  <c r="W114" i="15"/>
  <c r="V114" i="15"/>
  <c r="U114" i="15"/>
  <c r="T114" i="15"/>
  <c r="S114" i="15"/>
  <c r="R114" i="15"/>
  <c r="AE62" i="15"/>
  <c r="AD62" i="15"/>
  <c r="AC62" i="15"/>
  <c r="AB62" i="15"/>
  <c r="AA62" i="15"/>
  <c r="Z62" i="15"/>
  <c r="Y62" i="15"/>
  <c r="X62" i="15"/>
  <c r="W62" i="15"/>
  <c r="V62" i="15"/>
  <c r="T62" i="15"/>
  <c r="R62" i="15"/>
  <c r="AE113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AE73" i="15"/>
  <c r="AD73" i="15"/>
  <c r="AC73" i="15"/>
  <c r="AB73" i="15"/>
  <c r="AA73" i="15"/>
  <c r="Z73" i="15"/>
  <c r="Y73" i="15"/>
  <c r="X73" i="15"/>
  <c r="W73" i="15"/>
  <c r="V73" i="15"/>
  <c r="U73" i="15"/>
  <c r="S73" i="15"/>
  <c r="R73" i="15"/>
  <c r="AE81" i="15"/>
  <c r="AD81" i="15"/>
  <c r="AC81" i="15"/>
  <c r="AB81" i="15"/>
  <c r="AA81" i="15"/>
  <c r="Z81" i="15"/>
  <c r="Y81" i="15"/>
  <c r="X81" i="15"/>
  <c r="W81" i="15"/>
  <c r="V81" i="15"/>
  <c r="U81" i="15"/>
  <c r="S81" i="15"/>
  <c r="R81" i="15"/>
  <c r="AE42" i="15"/>
  <c r="AD42" i="15"/>
  <c r="AC42" i="15"/>
  <c r="AB42" i="15"/>
  <c r="X42" i="15"/>
  <c r="V42" i="15"/>
  <c r="U42" i="15"/>
  <c r="S42" i="15"/>
  <c r="R42" i="15"/>
  <c r="AE84" i="15"/>
  <c r="AD84" i="15"/>
  <c r="AC84" i="15"/>
  <c r="AB84" i="15"/>
  <c r="AA84" i="15"/>
  <c r="Y84" i="15"/>
  <c r="X84" i="15"/>
  <c r="W84" i="15"/>
  <c r="V84" i="15"/>
  <c r="U84" i="15"/>
  <c r="T84" i="15"/>
  <c r="S84" i="15"/>
  <c r="R84" i="15"/>
  <c r="AE112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AE74" i="15"/>
  <c r="AD74" i="15"/>
  <c r="AC74" i="15"/>
  <c r="AB74" i="15"/>
  <c r="Z74" i="15"/>
  <c r="Y74" i="15"/>
  <c r="X74" i="15"/>
  <c r="W74" i="15"/>
  <c r="V74" i="15"/>
  <c r="U74" i="15"/>
  <c r="T74" i="15"/>
  <c r="S74" i="15"/>
  <c r="R74" i="15"/>
  <c r="AE82" i="15"/>
  <c r="AD82" i="15"/>
  <c r="AC82" i="15"/>
  <c r="AB82" i="15"/>
  <c r="AA82" i="15"/>
  <c r="Z82" i="15"/>
  <c r="X82" i="15"/>
  <c r="W82" i="15"/>
  <c r="V82" i="15"/>
  <c r="U82" i="15"/>
  <c r="T82" i="15"/>
  <c r="S82" i="15"/>
  <c r="R82" i="15"/>
  <c r="AE111" i="15"/>
  <c r="AD111" i="15"/>
  <c r="AC111" i="15"/>
  <c r="AB111" i="15"/>
  <c r="AA111" i="15"/>
  <c r="Z111" i="15"/>
  <c r="Y111" i="15"/>
  <c r="X111" i="15"/>
  <c r="W111" i="15"/>
  <c r="V111" i="15"/>
  <c r="U111" i="15"/>
  <c r="T111" i="15"/>
  <c r="S111" i="15"/>
  <c r="R111" i="15"/>
  <c r="AE44" i="15"/>
  <c r="AD44" i="15"/>
  <c r="AC44" i="15"/>
  <c r="AB44" i="15"/>
  <c r="AA44" i="15"/>
  <c r="Z44" i="15"/>
  <c r="X44" i="15"/>
  <c r="W44" i="15"/>
  <c r="V44" i="15"/>
  <c r="U44" i="15"/>
  <c r="T44" i="15"/>
  <c r="AE33" i="15"/>
  <c r="AD33" i="15"/>
  <c r="AC33" i="15"/>
  <c r="AB33" i="15"/>
  <c r="AA33" i="15"/>
  <c r="Z33" i="15"/>
  <c r="Y33" i="15"/>
  <c r="X33" i="15"/>
  <c r="W33" i="15"/>
  <c r="U33" i="15"/>
  <c r="T33" i="15"/>
  <c r="R33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R70" i="15"/>
  <c r="AE110" i="15"/>
  <c r="AD110" i="15"/>
  <c r="AC110" i="15"/>
  <c r="AB110" i="15"/>
  <c r="AA110" i="15"/>
  <c r="Z110" i="15"/>
  <c r="Y110" i="15"/>
  <c r="X110" i="15"/>
  <c r="W110" i="15"/>
  <c r="V110" i="15"/>
  <c r="U110" i="15"/>
  <c r="T110" i="15"/>
  <c r="S110" i="15"/>
  <c r="R110" i="15"/>
  <c r="AE109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AE108" i="15"/>
  <c r="AD108" i="15"/>
  <c r="AC108" i="15"/>
  <c r="AB108" i="15"/>
  <c r="AA108" i="15"/>
  <c r="Z108" i="15"/>
  <c r="Y108" i="15"/>
  <c r="X108" i="15"/>
  <c r="W108" i="15"/>
  <c r="V108" i="15"/>
  <c r="U108" i="15"/>
  <c r="T108" i="15"/>
  <c r="S108" i="15"/>
  <c r="R108" i="15"/>
  <c r="AE87" i="15"/>
  <c r="AD87" i="15"/>
  <c r="AC87" i="15"/>
  <c r="AB87" i="15"/>
  <c r="AA87" i="15"/>
  <c r="Z87" i="15"/>
  <c r="X87" i="15"/>
  <c r="W87" i="15"/>
  <c r="V87" i="15"/>
  <c r="U87" i="15"/>
  <c r="T87" i="15"/>
  <c r="R87" i="15"/>
  <c r="AE107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AD66" i="15"/>
  <c r="AC66" i="15"/>
  <c r="AB66" i="15"/>
  <c r="AA66" i="15"/>
  <c r="Z66" i="15"/>
  <c r="X66" i="15"/>
  <c r="W66" i="15"/>
  <c r="V66" i="15"/>
  <c r="T66" i="15"/>
  <c r="AE23" i="15"/>
  <c r="AD23" i="15"/>
  <c r="AC23" i="15"/>
  <c r="AB23" i="15"/>
  <c r="AA23" i="15"/>
  <c r="Z23" i="15"/>
  <c r="X23" i="15"/>
  <c r="W23" i="15"/>
  <c r="U23" i="15"/>
  <c r="S23" i="15"/>
  <c r="R23" i="15"/>
  <c r="AE77" i="15"/>
  <c r="AD77" i="15"/>
  <c r="AC77" i="15"/>
  <c r="AB77" i="15"/>
  <c r="AA77" i="15"/>
  <c r="Z77" i="15"/>
  <c r="X77" i="15"/>
  <c r="W77" i="15"/>
  <c r="V77" i="15"/>
  <c r="U77" i="15"/>
  <c r="T77" i="15"/>
  <c r="S77" i="15"/>
  <c r="R77" i="15"/>
  <c r="AE49" i="15"/>
  <c r="AD49" i="15"/>
  <c r="AC49" i="15"/>
  <c r="AB49" i="15"/>
  <c r="AA49" i="15"/>
  <c r="Z49" i="15"/>
  <c r="W49" i="15"/>
  <c r="V49" i="15"/>
  <c r="T49" i="15"/>
  <c r="R49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R57" i="15"/>
  <c r="AE106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R106" i="15"/>
  <c r="AE61" i="15"/>
  <c r="AD61" i="15"/>
  <c r="AC61" i="15"/>
  <c r="AB61" i="15"/>
  <c r="AA61" i="15"/>
  <c r="Z61" i="15"/>
  <c r="X61" i="15"/>
  <c r="W61" i="15"/>
  <c r="V61" i="15"/>
  <c r="U61" i="15"/>
  <c r="T61" i="15"/>
  <c r="S61" i="15"/>
  <c r="R61" i="15"/>
  <c r="AC54" i="15"/>
  <c r="AB54" i="15"/>
  <c r="AA54" i="15"/>
  <c r="Z54" i="15"/>
  <c r="Y54" i="15"/>
  <c r="X54" i="15"/>
  <c r="W54" i="15"/>
  <c r="V54" i="15"/>
  <c r="U54" i="15"/>
  <c r="T54" i="15"/>
  <c r="R54" i="15"/>
  <c r="AE105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R105" i="15"/>
  <c r="AE104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AE38" i="15"/>
  <c r="AD38" i="15"/>
  <c r="AC38" i="15"/>
  <c r="AB38" i="15"/>
  <c r="AA38" i="15"/>
  <c r="Z38" i="15"/>
  <c r="X38" i="15"/>
  <c r="W38" i="15"/>
  <c r="V38" i="15"/>
  <c r="U38" i="15"/>
  <c r="T38" i="15"/>
  <c r="R38" i="15"/>
  <c r="AD25" i="15"/>
  <c r="AC25" i="15"/>
  <c r="AB25" i="15"/>
  <c r="AA25" i="15"/>
  <c r="Z25" i="15"/>
  <c r="X25" i="15"/>
  <c r="W25" i="15"/>
  <c r="V25" i="15"/>
  <c r="U25" i="15"/>
  <c r="AE46" i="15"/>
  <c r="AD46" i="15"/>
  <c r="AC46" i="15"/>
  <c r="AB46" i="15"/>
  <c r="AA46" i="15"/>
  <c r="Z46" i="15"/>
  <c r="X46" i="15"/>
  <c r="W46" i="15"/>
  <c r="V46" i="15"/>
  <c r="T46" i="15"/>
  <c r="R46" i="15"/>
  <c r="AE64" i="15"/>
  <c r="AD64" i="15"/>
  <c r="AC64" i="15"/>
  <c r="AB64" i="15"/>
  <c r="AA64" i="15"/>
  <c r="Z64" i="15"/>
  <c r="X64" i="15"/>
  <c r="W64" i="15"/>
  <c r="V64" i="15"/>
  <c r="U64" i="15"/>
  <c r="T64" i="15"/>
  <c r="R64" i="15"/>
  <c r="AE83" i="15"/>
  <c r="AD83" i="15"/>
  <c r="AC83" i="15"/>
  <c r="AB83" i="15"/>
  <c r="AA83" i="15"/>
  <c r="Z83" i="15"/>
  <c r="Y83" i="15"/>
  <c r="X83" i="15"/>
  <c r="W83" i="15"/>
  <c r="V83" i="15"/>
  <c r="U83" i="15"/>
  <c r="T83" i="15"/>
  <c r="R83" i="15"/>
  <c r="AE76" i="15"/>
  <c r="AD76" i="15"/>
  <c r="AC76" i="15"/>
  <c r="AB76" i="15"/>
  <c r="AA76" i="15"/>
  <c r="Y76" i="15"/>
  <c r="X76" i="15"/>
  <c r="W76" i="15"/>
  <c r="V76" i="15"/>
  <c r="U76" i="15"/>
  <c r="T76" i="15"/>
  <c r="S76" i="15"/>
  <c r="R76" i="15"/>
  <c r="AE80" i="15"/>
  <c r="AD80" i="15"/>
  <c r="AC80" i="15"/>
  <c r="AB80" i="15"/>
  <c r="AA80" i="15"/>
  <c r="Z80" i="15"/>
  <c r="Y80" i="15"/>
  <c r="X80" i="15"/>
  <c r="W80" i="15"/>
  <c r="V80" i="15"/>
  <c r="T80" i="15"/>
  <c r="S80" i="15"/>
  <c r="R80" i="15"/>
  <c r="AE103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R103" i="15"/>
  <c r="AE102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R102" i="15"/>
  <c r="AE60" i="15"/>
  <c r="AD60" i="15"/>
  <c r="AC60" i="15"/>
  <c r="AB60" i="15"/>
  <c r="AA60" i="15"/>
  <c r="Z60" i="15"/>
  <c r="Y60" i="15"/>
  <c r="X60" i="15"/>
  <c r="W60" i="15"/>
  <c r="V60" i="15"/>
  <c r="U60" i="15"/>
  <c r="S60" i="15"/>
  <c r="R60" i="15"/>
  <c r="AE51" i="15"/>
  <c r="AD51" i="15"/>
  <c r="AC51" i="15"/>
  <c r="AB51" i="15"/>
  <c r="AA51" i="15"/>
  <c r="Z51" i="15"/>
  <c r="X51" i="15"/>
  <c r="U51" i="15"/>
  <c r="S51" i="15"/>
  <c r="R51" i="15"/>
  <c r="AE101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AE100" i="15"/>
  <c r="AD100" i="15"/>
  <c r="AC100" i="15"/>
  <c r="AB100" i="15"/>
  <c r="AA100" i="15"/>
  <c r="Z100" i="15"/>
  <c r="Y100" i="15"/>
  <c r="X100" i="15"/>
  <c r="W100" i="15"/>
  <c r="V100" i="15"/>
  <c r="U100" i="15"/>
  <c r="T100" i="15"/>
  <c r="S100" i="15"/>
  <c r="R100" i="15"/>
  <c r="AE99" i="15"/>
  <c r="AD99" i="15"/>
  <c r="AC99" i="15"/>
  <c r="AB99" i="15"/>
  <c r="AA99" i="15"/>
  <c r="Z99" i="15"/>
  <c r="Y99" i="15"/>
  <c r="X99" i="15"/>
  <c r="W99" i="15"/>
  <c r="V99" i="15"/>
  <c r="U99" i="15"/>
  <c r="T99" i="15"/>
  <c r="S99" i="15"/>
  <c r="R99" i="15"/>
  <c r="AE15" i="15"/>
  <c r="AD15" i="15"/>
  <c r="AC15" i="15"/>
  <c r="AB15" i="15"/>
  <c r="Z15" i="15"/>
  <c r="X15" i="15"/>
  <c r="V15" i="15"/>
  <c r="U15" i="15"/>
  <c r="S15" i="15"/>
  <c r="R15" i="15"/>
  <c r="AE98" i="15"/>
  <c r="AD98" i="15"/>
  <c r="AC98" i="15"/>
  <c r="AB98" i="15"/>
  <c r="AA98" i="15"/>
  <c r="Z98" i="15"/>
  <c r="Y98" i="15"/>
  <c r="X98" i="15"/>
  <c r="W98" i="15"/>
  <c r="V98" i="15"/>
  <c r="U98" i="15"/>
  <c r="T98" i="15"/>
  <c r="S98" i="15"/>
  <c r="R98" i="15"/>
  <c r="AE97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AD75" i="15"/>
  <c r="AC75" i="15"/>
  <c r="AB75" i="15"/>
  <c r="AA75" i="15"/>
  <c r="Z75" i="15"/>
  <c r="Y75" i="15"/>
  <c r="X75" i="15"/>
  <c r="W75" i="15"/>
  <c r="V75" i="15"/>
  <c r="U75" i="15"/>
  <c r="T75" i="15"/>
  <c r="R75" i="15"/>
  <c r="AE69" i="15"/>
  <c r="AD69" i="15"/>
  <c r="AC69" i="15"/>
  <c r="AB69" i="15"/>
  <c r="AA69" i="15"/>
  <c r="Z69" i="15"/>
  <c r="Y69" i="15"/>
  <c r="X69" i="15"/>
  <c r="W69" i="15"/>
  <c r="V69" i="15"/>
  <c r="T69" i="15"/>
  <c r="S69" i="15"/>
  <c r="R69" i="15"/>
  <c r="AE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AE96" i="15"/>
  <c r="AD96" i="15"/>
  <c r="AC96" i="15"/>
  <c r="AB96" i="15"/>
  <c r="AA96" i="15"/>
  <c r="Z96" i="15"/>
  <c r="Y96" i="15"/>
  <c r="X96" i="15"/>
  <c r="W96" i="15"/>
  <c r="V96" i="15"/>
  <c r="U96" i="15"/>
  <c r="T96" i="15"/>
  <c r="S96" i="15"/>
  <c r="R96" i="15"/>
  <c r="AE89" i="15"/>
  <c r="AD89" i="15"/>
  <c r="AC89" i="15"/>
  <c r="AB89" i="15"/>
  <c r="AA89" i="15"/>
  <c r="Z89" i="15"/>
  <c r="X89" i="15"/>
  <c r="W89" i="15"/>
  <c r="V89" i="15"/>
  <c r="U89" i="15"/>
  <c r="T89" i="15"/>
  <c r="S89" i="15"/>
  <c r="R89" i="15"/>
  <c r="AE48" i="15"/>
  <c r="AD48" i="15"/>
  <c r="AC48" i="15"/>
  <c r="AB48" i="15"/>
  <c r="AA48" i="15"/>
  <c r="Z48" i="15"/>
  <c r="X48" i="15"/>
  <c r="W48" i="15"/>
  <c r="V48" i="15"/>
  <c r="T48" i="15"/>
  <c r="S48" i="15"/>
  <c r="R48" i="15"/>
  <c r="AE88" i="15"/>
  <c r="AD88" i="15"/>
  <c r="AC88" i="15"/>
  <c r="AB88" i="15"/>
  <c r="AA88" i="15"/>
  <c r="Z88" i="15"/>
  <c r="Y88" i="15"/>
  <c r="X88" i="15"/>
  <c r="W88" i="15"/>
  <c r="U88" i="15"/>
  <c r="T88" i="15"/>
  <c r="S88" i="15"/>
  <c r="R88" i="15"/>
  <c r="AE95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AE37" i="15"/>
  <c r="AD37" i="15"/>
  <c r="AC37" i="15"/>
  <c r="AB37" i="15"/>
  <c r="AA37" i="15"/>
  <c r="Z37" i="15"/>
  <c r="X37" i="15"/>
  <c r="V37" i="15"/>
  <c r="U37" i="15"/>
  <c r="T37" i="15"/>
  <c r="S37" i="15"/>
  <c r="R37" i="15"/>
  <c r="AE94" i="15"/>
  <c r="AD94" i="15"/>
  <c r="AC94" i="15"/>
  <c r="AB94" i="15"/>
  <c r="AA94" i="15"/>
  <c r="Z94" i="15"/>
  <c r="Y94" i="15"/>
  <c r="X94" i="15"/>
  <c r="W94" i="15"/>
  <c r="V94" i="15"/>
  <c r="U94" i="15"/>
  <c r="T94" i="15"/>
  <c r="S94" i="15"/>
  <c r="R94" i="15"/>
  <c r="AE32" i="15"/>
  <c r="AC32" i="15"/>
  <c r="AB32" i="15"/>
  <c r="AA32" i="15"/>
  <c r="Z32" i="15"/>
  <c r="X32" i="15"/>
  <c r="W32" i="15"/>
  <c r="V32" i="15"/>
  <c r="U32" i="15"/>
  <c r="T32" i="15"/>
  <c r="R32" i="15"/>
  <c r="AD20" i="15"/>
  <c r="AC20" i="15"/>
  <c r="AB20" i="15"/>
  <c r="AA20" i="15"/>
  <c r="Z20" i="15"/>
  <c r="X20" i="15"/>
  <c r="W20" i="15"/>
  <c r="T20" i="15"/>
  <c r="AE93" i="15"/>
  <c r="AD93" i="15"/>
  <c r="AC93" i="15"/>
  <c r="AB93" i="15"/>
  <c r="AA93" i="15"/>
  <c r="Z93" i="15"/>
  <c r="Y93" i="15"/>
  <c r="X93" i="15"/>
  <c r="W93" i="15"/>
  <c r="V93" i="15"/>
  <c r="U93" i="15"/>
  <c r="T93" i="15"/>
  <c r="S93" i="15"/>
  <c r="R93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R50" i="15"/>
  <c r="AE36" i="15"/>
  <c r="AD36" i="15"/>
  <c r="AC36" i="15"/>
  <c r="AB36" i="15"/>
  <c r="AA36" i="15"/>
  <c r="Z36" i="15"/>
  <c r="X36" i="15"/>
  <c r="W36" i="15"/>
  <c r="V36" i="15"/>
  <c r="U36" i="15"/>
  <c r="S36" i="15"/>
  <c r="R36" i="15"/>
  <c r="AC35" i="15"/>
  <c r="AB35" i="15"/>
  <c r="AA35" i="15"/>
  <c r="Z35" i="15"/>
  <c r="Y35" i="15"/>
  <c r="W35" i="15"/>
  <c r="V35" i="15"/>
  <c r="T35" i="15"/>
  <c r="R3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R55" i="15"/>
  <c r="AE92" i="15"/>
  <c r="AD92" i="15"/>
  <c r="AC92" i="15"/>
  <c r="AB92" i="15"/>
  <c r="AA92" i="15"/>
  <c r="Z92" i="15"/>
  <c r="Y92" i="15"/>
  <c r="X92" i="15"/>
  <c r="W92" i="15"/>
  <c r="V92" i="15"/>
  <c r="U92" i="15"/>
  <c r="T92" i="15"/>
  <c r="S92" i="15"/>
  <c r="R92" i="15"/>
  <c r="AE27" i="15"/>
  <c r="AC27" i="15"/>
  <c r="AB27" i="15"/>
  <c r="AA27" i="15"/>
  <c r="Z27" i="15"/>
  <c r="X27" i="15"/>
  <c r="W27" i="15"/>
  <c r="V27" i="15"/>
  <c r="T27" i="15"/>
  <c r="S27" i="15"/>
  <c r="AD39" i="15"/>
  <c r="AC39" i="15"/>
  <c r="AB39" i="15"/>
  <c r="AA39" i="15"/>
  <c r="Z39" i="15"/>
  <c r="X39" i="15"/>
  <c r="W39" i="15"/>
  <c r="U39" i="15"/>
  <c r="R39" i="15"/>
  <c r="AE91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AE90" i="15"/>
  <c r="AD90" i="15"/>
  <c r="AC90" i="15"/>
  <c r="AB90" i="15"/>
  <c r="AA90" i="15"/>
  <c r="Z90" i="15"/>
  <c r="Y90" i="15"/>
  <c r="X90" i="15"/>
  <c r="W90" i="15"/>
  <c r="V90" i="15"/>
  <c r="U90" i="15"/>
  <c r="T90" i="15"/>
  <c r="S90" i="15"/>
  <c r="R90" i="15"/>
  <c r="AE59" i="15"/>
  <c r="AD59" i="15"/>
  <c r="AC59" i="15"/>
  <c r="AB59" i="15"/>
  <c r="AA59" i="15"/>
  <c r="Z59" i="15"/>
  <c r="Y59" i="15"/>
  <c r="X59" i="15"/>
  <c r="V59" i="15"/>
  <c r="U59" i="15"/>
  <c r="T59" i="15"/>
  <c r="S59" i="15"/>
  <c r="R59" i="15"/>
  <c r="AE52" i="15"/>
  <c r="AD52" i="15"/>
  <c r="AC52" i="15"/>
  <c r="AB52" i="15"/>
  <c r="AA52" i="15"/>
  <c r="Z52" i="15"/>
  <c r="Y52" i="15"/>
  <c r="X52" i="15"/>
  <c r="V52" i="15"/>
  <c r="U52" i="15"/>
  <c r="T52" i="15"/>
  <c r="R52" i="15"/>
  <c r="AE68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AE28" i="15"/>
  <c r="AD28" i="15"/>
  <c r="AC28" i="15"/>
  <c r="AB28" i="15"/>
  <c r="AA28" i="15"/>
  <c r="Z28" i="15"/>
  <c r="X28" i="15"/>
  <c r="W28" i="15"/>
  <c r="V28" i="15"/>
  <c r="S28" i="15"/>
  <c r="AE29" i="15"/>
  <c r="AD29" i="15"/>
  <c r="AC29" i="15"/>
  <c r="AB29" i="15"/>
  <c r="AA29" i="15"/>
  <c r="Z29" i="15"/>
  <c r="Y29" i="15"/>
  <c r="X29" i="15"/>
  <c r="W29" i="15"/>
  <c r="V29" i="15"/>
  <c r="T29" i="15"/>
  <c r="AD16" i="15"/>
  <c r="AC16" i="15"/>
  <c r="AB16" i="15"/>
  <c r="AA16" i="15"/>
  <c r="Z16" i="15"/>
  <c r="X16" i="15"/>
  <c r="W16" i="15"/>
  <c r="V16" i="15"/>
  <c r="T16" i="15"/>
  <c r="AE19" i="15"/>
  <c r="AD19" i="15"/>
  <c r="AC19" i="15"/>
  <c r="AB19" i="15"/>
  <c r="AA19" i="15"/>
  <c r="Z19" i="15"/>
  <c r="Y19" i="15"/>
  <c r="X19" i="15"/>
  <c r="W19" i="15"/>
  <c r="V19" i="15"/>
  <c r="T19" i="15"/>
  <c r="AE22" i="15"/>
  <c r="AD22" i="15"/>
  <c r="AC22" i="15"/>
  <c r="AB22" i="15"/>
  <c r="AA22" i="15"/>
  <c r="Z22" i="15"/>
  <c r="Y22" i="15"/>
  <c r="X22" i="15"/>
  <c r="W22" i="15"/>
  <c r="V22" i="15"/>
  <c r="T22" i="15"/>
  <c r="AE31" i="15"/>
  <c r="AD31" i="15"/>
  <c r="AC31" i="15"/>
  <c r="AB31" i="15"/>
  <c r="AA31" i="15"/>
  <c r="Z31" i="15"/>
  <c r="X31" i="15"/>
  <c r="W31" i="15"/>
  <c r="U31" i="15"/>
  <c r="AE21" i="15"/>
  <c r="AD21" i="15"/>
  <c r="AC21" i="15"/>
  <c r="AB21" i="15"/>
  <c r="AA21" i="15"/>
  <c r="Z21" i="15"/>
  <c r="X21" i="15"/>
  <c r="V21" i="15"/>
  <c r="S21" i="15"/>
  <c r="AE26" i="15"/>
  <c r="AD26" i="15"/>
  <c r="AC26" i="15"/>
  <c r="AB26" i="15"/>
  <c r="AA26" i="15"/>
  <c r="Z26" i="15"/>
  <c r="X26" i="15"/>
  <c r="W26" i="15"/>
  <c r="T26" i="15"/>
  <c r="AE18" i="15"/>
  <c r="AD18" i="15"/>
  <c r="AC18" i="15"/>
  <c r="AB18" i="15"/>
  <c r="AA18" i="15"/>
  <c r="X18" i="15"/>
  <c r="W18" i="15"/>
  <c r="U18" i="15"/>
  <c r="S18" i="15"/>
  <c r="R18" i="15"/>
  <c r="AE17" i="15"/>
  <c r="AD17" i="15"/>
  <c r="AC17" i="15"/>
  <c r="AB17" i="15"/>
  <c r="AA17" i="15"/>
  <c r="Z17" i="15"/>
  <c r="X17" i="15"/>
  <c r="U17" i="15"/>
  <c r="AE12" i="15"/>
  <c r="AD12" i="15"/>
  <c r="AC12" i="15"/>
  <c r="AB12" i="15"/>
  <c r="Z12" i="15"/>
  <c r="X12" i="15"/>
  <c r="U12" i="15"/>
  <c r="S12" i="15"/>
  <c r="AE11" i="15"/>
  <c r="AD11" i="15"/>
  <c r="AC11" i="15"/>
  <c r="AB11" i="15"/>
  <c r="AA11" i="15"/>
  <c r="Z11" i="15"/>
  <c r="X11" i="15"/>
  <c r="W11" i="15"/>
  <c r="V11" i="15"/>
  <c r="T11" i="15"/>
  <c r="AC10" i="15"/>
  <c r="AB10" i="15"/>
  <c r="AA10" i="15"/>
  <c r="Z10" i="15"/>
  <c r="X10" i="15"/>
  <c r="W10" i="15"/>
  <c r="V10" i="15"/>
  <c r="T10" i="15"/>
  <c r="R10" i="15"/>
  <c r="AE7" i="15"/>
  <c r="AD7" i="15"/>
  <c r="AC7" i="15"/>
  <c r="AB7" i="15"/>
  <c r="AA7" i="15"/>
  <c r="Z7" i="15"/>
  <c r="X7" i="15"/>
  <c r="W7" i="15"/>
  <c r="V7" i="15"/>
  <c r="AE14" i="15"/>
  <c r="AD14" i="15"/>
  <c r="AC14" i="15"/>
  <c r="AB14" i="15"/>
  <c r="X14" i="15"/>
  <c r="S14" i="15"/>
  <c r="R14" i="15"/>
  <c r="AE13" i="15"/>
  <c r="AD13" i="15"/>
  <c r="AC13" i="15"/>
  <c r="AB13" i="15"/>
  <c r="AA13" i="15"/>
  <c r="Z13" i="15"/>
  <c r="X13" i="15"/>
  <c r="W13" i="15"/>
  <c r="U13" i="15"/>
  <c r="S13" i="15"/>
  <c r="AE8" i="15"/>
  <c r="AD8" i="15"/>
  <c r="AC8" i="15"/>
  <c r="AB8" i="15"/>
  <c r="AA8" i="15"/>
  <c r="Z8" i="15"/>
  <c r="X8" i="15"/>
  <c r="W8" i="15"/>
  <c r="V8" i="15"/>
  <c r="AE9" i="15"/>
  <c r="AD9" i="15"/>
  <c r="AC9" i="15"/>
  <c r="AB9" i="15"/>
  <c r="X9" i="15"/>
  <c r="U9" i="15"/>
  <c r="S9" i="15"/>
  <c r="R9" i="15"/>
  <c r="AH7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8" i="1"/>
  <c r="AG9" i="1"/>
  <c r="AG10" i="1"/>
  <c r="AG7" i="1"/>
  <c r="AH11" i="1"/>
  <c r="F120" i="1"/>
  <c r="F37" i="1"/>
  <c r="F98" i="1"/>
  <c r="F82" i="1"/>
  <c r="F125" i="1"/>
  <c r="F139" i="1"/>
  <c r="F132" i="1"/>
  <c r="F135" i="1"/>
  <c r="F144" i="1"/>
  <c r="F103" i="1"/>
  <c r="F61" i="1"/>
  <c r="F110" i="1"/>
  <c r="F126" i="1"/>
  <c r="F116" i="1"/>
  <c r="F86" i="1"/>
  <c r="F133" i="1"/>
  <c r="F138" i="1"/>
  <c r="F106" i="1"/>
  <c r="F46" i="1"/>
  <c r="F140" i="1"/>
  <c r="F57" i="1"/>
  <c r="F129" i="1"/>
  <c r="F101" i="1"/>
  <c r="F131" i="1"/>
  <c r="F72" i="1"/>
  <c r="F114" i="1"/>
  <c r="F115" i="1"/>
  <c r="F137" i="1"/>
  <c r="F75" i="1"/>
  <c r="F51" i="1"/>
  <c r="F141" i="1"/>
  <c r="F80" i="1"/>
  <c r="F134" i="1"/>
  <c r="F99" i="1"/>
  <c r="F142" i="1"/>
  <c r="F60" i="1"/>
  <c r="F113" i="1"/>
  <c r="F92" i="1"/>
  <c r="F62" i="1"/>
  <c r="F96" i="1"/>
  <c r="F122" i="1"/>
  <c r="F123" i="1"/>
  <c r="F148" i="1"/>
  <c r="F102" i="1"/>
  <c r="F143" i="1"/>
  <c r="F93" i="1"/>
  <c r="F27" i="1"/>
  <c r="F42" i="1"/>
  <c r="F121" i="1"/>
  <c r="F128" i="1"/>
  <c r="F90" i="1"/>
  <c r="F112" i="1"/>
  <c r="F118" i="1"/>
  <c r="F71" i="1"/>
  <c r="F136" i="1"/>
  <c r="F7" i="1"/>
  <c r="F81" i="1"/>
  <c r="F69" i="1"/>
  <c r="F94" i="1"/>
  <c r="F58" i="1"/>
  <c r="F117" i="1"/>
  <c r="F48" i="1"/>
  <c r="F43" i="1"/>
  <c r="F29" i="1"/>
  <c r="F55" i="1"/>
  <c r="F146" i="1"/>
  <c r="F109" i="1"/>
  <c r="F111" i="1"/>
  <c r="F108" i="1"/>
  <c r="F89" i="1"/>
  <c r="F16" i="1"/>
  <c r="F54" i="1"/>
  <c r="F56" i="1"/>
  <c r="F97" i="1"/>
  <c r="F87" i="1"/>
  <c r="F45" i="1"/>
  <c r="F130" i="1"/>
  <c r="F59" i="1"/>
  <c r="F32" i="1"/>
  <c r="F47" i="1"/>
  <c r="F147" i="1"/>
  <c r="F52" i="1"/>
  <c r="F76" i="1"/>
  <c r="F28" i="1"/>
  <c r="F44" i="1"/>
  <c r="F40" i="1"/>
  <c r="F78" i="1"/>
  <c r="F35" i="1"/>
  <c r="F10" i="1"/>
  <c r="F41" i="1"/>
  <c r="F91" i="1"/>
  <c r="F88" i="1"/>
  <c r="F145" i="1"/>
  <c r="F53" i="1"/>
  <c r="F68" i="1"/>
  <c r="F127" i="1"/>
  <c r="F77" i="1"/>
  <c r="F65" i="1"/>
  <c r="F119" i="1"/>
  <c r="F63" i="1"/>
  <c r="F124" i="1"/>
  <c r="F33" i="1"/>
  <c r="F107" i="1"/>
  <c r="F74" i="1"/>
  <c r="F24" i="1"/>
  <c r="F83" i="1"/>
  <c r="F49" i="1"/>
  <c r="F84" i="1"/>
  <c r="F64" i="1"/>
  <c r="F79" i="1"/>
  <c r="F31" i="1"/>
  <c r="F73" i="1"/>
  <c r="F70" i="1"/>
  <c r="F39" i="1"/>
  <c r="F9" i="1"/>
  <c r="F18" i="1"/>
  <c r="F67" i="1"/>
  <c r="F30" i="1"/>
  <c r="F36" i="1"/>
  <c r="F26" i="1"/>
  <c r="F25" i="1"/>
  <c r="F34" i="1"/>
  <c r="F12" i="1"/>
  <c r="F14" i="1"/>
  <c r="F104" i="1"/>
  <c r="F95" i="1"/>
  <c r="F21" i="1"/>
  <c r="F100" i="1"/>
  <c r="F20" i="1"/>
  <c r="F17" i="1"/>
  <c r="F85" i="1"/>
  <c r="F23" i="1"/>
  <c r="F19" i="1"/>
  <c r="F50" i="1"/>
  <c r="F66" i="1"/>
  <c r="F22" i="1"/>
  <c r="F13" i="1"/>
  <c r="F38" i="1"/>
  <c r="F11" i="1"/>
  <c r="F15" i="1"/>
  <c r="F8" i="1"/>
  <c r="AD123" i="1"/>
  <c r="AB123" i="1"/>
  <c r="Z123" i="1"/>
  <c r="X123" i="1"/>
  <c r="V123" i="1"/>
  <c r="T123" i="1"/>
  <c r="R123" i="1"/>
  <c r="P123" i="1"/>
  <c r="N123" i="1"/>
  <c r="L123" i="1"/>
  <c r="J123" i="1"/>
  <c r="H123" i="1"/>
  <c r="D123" i="1"/>
  <c r="AD63" i="1"/>
  <c r="AB63" i="1"/>
  <c r="Z63" i="1"/>
  <c r="X63" i="1"/>
  <c r="V63" i="1"/>
  <c r="T63" i="1"/>
  <c r="R63" i="1"/>
  <c r="P63" i="1"/>
  <c r="N63" i="1"/>
  <c r="L63" i="1"/>
  <c r="J63" i="1"/>
  <c r="H63" i="1"/>
  <c r="D63" i="1"/>
  <c r="AD19" i="1"/>
  <c r="AB19" i="1"/>
  <c r="Z19" i="1"/>
  <c r="X19" i="1"/>
  <c r="V19" i="1"/>
  <c r="T19" i="1"/>
  <c r="R19" i="1"/>
  <c r="P19" i="1"/>
  <c r="N19" i="1"/>
  <c r="L19" i="1"/>
  <c r="J19" i="1"/>
  <c r="H19" i="1"/>
  <c r="D19" i="1"/>
  <c r="AD66" i="1"/>
  <c r="AB66" i="1"/>
  <c r="Z66" i="1"/>
  <c r="X66" i="1"/>
  <c r="V66" i="1"/>
  <c r="T66" i="1"/>
  <c r="R66" i="1"/>
  <c r="P66" i="1"/>
  <c r="N66" i="1"/>
  <c r="L66" i="1"/>
  <c r="J66" i="1"/>
  <c r="H66" i="1"/>
  <c r="D66" i="1"/>
  <c r="AD24" i="1"/>
  <c r="AB24" i="1"/>
  <c r="Z24" i="1"/>
  <c r="X24" i="1"/>
  <c r="V24" i="1"/>
  <c r="T24" i="1"/>
  <c r="R24" i="1"/>
  <c r="P24" i="1"/>
  <c r="N24" i="1"/>
  <c r="L24" i="1"/>
  <c r="J24" i="1"/>
  <c r="H24" i="1"/>
  <c r="D24" i="1"/>
  <c r="AD14" i="1"/>
  <c r="AB14" i="1"/>
  <c r="Z14" i="1"/>
  <c r="X14" i="1"/>
  <c r="V14" i="1"/>
  <c r="T14" i="1"/>
  <c r="R14" i="1"/>
  <c r="P14" i="1"/>
  <c r="N14" i="1"/>
  <c r="L14" i="1"/>
  <c r="J14" i="1"/>
  <c r="H14" i="1"/>
  <c r="D14" i="1"/>
  <c r="J78" i="1"/>
  <c r="R18" i="1"/>
  <c r="R35" i="1"/>
  <c r="R86" i="1"/>
  <c r="R96" i="1"/>
  <c r="R37" i="1"/>
  <c r="R41" i="1"/>
  <c r="R32" i="1"/>
  <c r="R70" i="1"/>
  <c r="R55" i="1"/>
  <c r="R42" i="1"/>
  <c r="R50" i="1"/>
  <c r="R59" i="1"/>
  <c r="R52" i="1"/>
  <c r="R43" i="1"/>
  <c r="R25" i="1"/>
  <c r="R34" i="1"/>
  <c r="R79" i="1"/>
  <c r="R30" i="1"/>
  <c r="R46" i="1"/>
  <c r="R45" i="1"/>
  <c r="R16" i="1"/>
  <c r="R53" i="1"/>
  <c r="R21" i="1"/>
  <c r="R11" i="1"/>
  <c r="R75" i="1"/>
  <c r="R76" i="1"/>
  <c r="R40" i="1"/>
  <c r="R61" i="1"/>
  <c r="R31" i="1"/>
  <c r="R48" i="1"/>
  <c r="R58" i="1"/>
  <c r="R47" i="1"/>
  <c r="R97" i="1"/>
  <c r="R92" i="1"/>
  <c r="R73" i="1"/>
  <c r="R62" i="1"/>
  <c r="R57" i="1"/>
  <c r="R28" i="1"/>
  <c r="R93" i="1"/>
  <c r="R94" i="1"/>
  <c r="R49" i="1"/>
  <c r="R95" i="1"/>
  <c r="R145" i="1"/>
  <c r="R146" i="1"/>
  <c r="R65" i="1"/>
  <c r="R89" i="1"/>
  <c r="R74" i="1"/>
  <c r="R147" i="1"/>
  <c r="R98" i="1"/>
  <c r="R99" i="1"/>
  <c r="R87" i="1"/>
  <c r="R56" i="1"/>
  <c r="R88" i="1"/>
  <c r="R81" i="1"/>
  <c r="R69" i="1"/>
  <c r="R100" i="1"/>
  <c r="R148" i="1"/>
  <c r="R77" i="1"/>
  <c r="R90" i="1"/>
  <c r="R101" i="1"/>
  <c r="R78" i="1"/>
  <c r="R91" i="1"/>
  <c r="R102" i="1"/>
  <c r="R71" i="1"/>
  <c r="R103" i="1"/>
  <c r="R84" i="1"/>
  <c r="R104" i="1"/>
  <c r="R64" i="1"/>
  <c r="R105" i="1"/>
  <c r="R106" i="1"/>
  <c r="R82" i="1"/>
  <c r="R83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4" i="1"/>
  <c r="R125" i="1"/>
  <c r="R126" i="1"/>
  <c r="R127" i="1"/>
  <c r="R128" i="1"/>
  <c r="R129" i="1"/>
  <c r="R130" i="1"/>
  <c r="R131" i="1"/>
  <c r="R132" i="1"/>
  <c r="R133" i="1"/>
  <c r="R51" i="1"/>
  <c r="R80" i="1"/>
  <c r="R60" i="1"/>
  <c r="R134" i="1"/>
  <c r="R135" i="1"/>
  <c r="R136" i="1"/>
  <c r="R137" i="1"/>
  <c r="R72" i="1"/>
  <c r="R138" i="1"/>
  <c r="R139" i="1"/>
  <c r="R140" i="1"/>
  <c r="R141" i="1"/>
  <c r="R68" i="1"/>
  <c r="R142" i="1"/>
  <c r="R143" i="1"/>
  <c r="R144" i="1"/>
  <c r="R39" i="1"/>
  <c r="R85" i="1"/>
  <c r="R67" i="1"/>
  <c r="R44" i="1"/>
  <c r="R38" i="1"/>
  <c r="R7" i="1"/>
  <c r="R54" i="1"/>
  <c r="R8" i="1"/>
  <c r="R36" i="1"/>
  <c r="R22" i="1"/>
  <c r="R13" i="1"/>
  <c r="R10" i="1"/>
  <c r="R15" i="1"/>
  <c r="N45" i="1"/>
  <c r="R7" i="15" l="1"/>
  <c r="AD27" i="15"/>
  <c r="Z42" i="15"/>
  <c r="AD54" i="15"/>
  <c r="Z9" i="15"/>
  <c r="Z76" i="15"/>
  <c r="AH76" i="15" s="1" a="1"/>
  <c r="AH76" i="15" s="1"/>
  <c r="AE54" i="15"/>
  <c r="Z14" i="15"/>
  <c r="AE10" i="15"/>
  <c r="Z18" i="15"/>
  <c r="AE16" i="15"/>
  <c r="AE75" i="15"/>
  <c r="AE25" i="15"/>
  <c r="Z84" i="15"/>
  <c r="AH84" i="15" s="1" a="1"/>
  <c r="AH84" i="15" s="1"/>
  <c r="AE39" i="15"/>
  <c r="AE35" i="15"/>
  <c r="AE20" i="15"/>
  <c r="Y37" i="15"/>
  <c r="R29" i="15"/>
  <c r="R12" i="15"/>
  <c r="R21" i="15"/>
  <c r="R19" i="15"/>
  <c r="R24" i="15"/>
  <c r="R17" i="15"/>
  <c r="R31" i="15"/>
  <c r="R8" i="15"/>
  <c r="R28" i="15"/>
  <c r="R27" i="15"/>
  <c r="R20" i="15"/>
  <c r="AA15" i="15"/>
  <c r="AA14" i="15"/>
  <c r="R22" i="15"/>
  <c r="R16" i="15"/>
  <c r="R30" i="15"/>
  <c r="R25" i="15"/>
  <c r="R13" i="15"/>
  <c r="R11" i="15"/>
  <c r="AA12" i="15"/>
  <c r="AA42" i="15"/>
  <c r="R41" i="15"/>
  <c r="AA9" i="15"/>
  <c r="R26" i="15"/>
  <c r="R68" i="15"/>
  <c r="AF68" i="15" s="1"/>
  <c r="R66" i="15"/>
  <c r="R44" i="15"/>
  <c r="AA74" i="15"/>
  <c r="AF74" i="15" s="1"/>
  <c r="S16" i="15"/>
  <c r="S20" i="15"/>
  <c r="S41" i="15"/>
  <c r="S57" i="15"/>
  <c r="AG57" i="15" s="1"/>
  <c r="S10" i="15"/>
  <c r="U80" i="15"/>
  <c r="AH80" i="15" s="1" a="1"/>
  <c r="AH80" i="15" s="1"/>
  <c r="U49" i="15"/>
  <c r="U24" i="15"/>
  <c r="U35" i="15"/>
  <c r="U16" i="15"/>
  <c r="U66" i="15"/>
  <c r="U69" i="15"/>
  <c r="AF69" i="15" s="1"/>
  <c r="S17" i="15"/>
  <c r="S39" i="15"/>
  <c r="S64" i="15"/>
  <c r="S25" i="15"/>
  <c r="S66" i="15"/>
  <c r="S33" i="15"/>
  <c r="S11" i="15"/>
  <c r="S31" i="15"/>
  <c r="S19" i="15"/>
  <c r="S52" i="15"/>
  <c r="S32" i="15"/>
  <c r="S83" i="15"/>
  <c r="AG83" i="15" s="1"/>
  <c r="S35" i="15"/>
  <c r="S50" i="15"/>
  <c r="AH50" i="15" s="1" a="1"/>
  <c r="AH50" i="15" s="1"/>
  <c r="S70" i="15"/>
  <c r="AF70" i="15" s="1"/>
  <c r="S62" i="15"/>
  <c r="S7" i="15"/>
  <c r="S29" i="15"/>
  <c r="S30" i="15"/>
  <c r="S87" i="15"/>
  <c r="S79" i="15"/>
  <c r="AF79" i="15" s="1"/>
  <c r="S8" i="15"/>
  <c r="S26" i="15"/>
  <c r="S22" i="15"/>
  <c r="S55" i="15"/>
  <c r="AG55" i="15" s="1"/>
  <c r="S46" i="15"/>
  <c r="S38" i="15"/>
  <c r="S49" i="15"/>
  <c r="S75" i="15"/>
  <c r="S54" i="15"/>
  <c r="S44" i="15"/>
  <c r="S40" i="15"/>
  <c r="AH40" i="15" s="1" a="1"/>
  <c r="AH40" i="15" s="1"/>
  <c r="AD35" i="15"/>
  <c r="AD32" i="15"/>
  <c r="AD10" i="15"/>
  <c r="AD58" i="15"/>
  <c r="AG58" i="15" s="1"/>
  <c r="AD43" i="15"/>
  <c r="AF43" i="15" s="1"/>
  <c r="AD63" i="15"/>
  <c r="T8" i="15"/>
  <c r="T63" i="15"/>
  <c r="Y13" i="15"/>
  <c r="U10" i="15"/>
  <c r="U41" i="15"/>
  <c r="Y45" i="15"/>
  <c r="AH45" i="15" s="1" a="1"/>
  <c r="AH45" i="15" s="1"/>
  <c r="AH139" i="15" a="1"/>
  <c r="AH139" i="15" s="1"/>
  <c r="Y51" i="15"/>
  <c r="U8" i="15"/>
  <c r="U14" i="15"/>
  <c r="U26" i="15"/>
  <c r="U19" i="15"/>
  <c r="U28" i="15"/>
  <c r="X35" i="15"/>
  <c r="U46" i="15"/>
  <c r="Y44" i="15"/>
  <c r="AH112" i="15" a="1"/>
  <c r="AH112" i="15" s="1"/>
  <c r="Y15" i="15"/>
  <c r="U7" i="15"/>
  <c r="U22" i="15"/>
  <c r="U48" i="15"/>
  <c r="Y66" i="15"/>
  <c r="U62" i="15"/>
  <c r="U21" i="15"/>
  <c r="U29" i="15"/>
  <c r="U20" i="15"/>
  <c r="Y89" i="15"/>
  <c r="AF89" i="15" s="1"/>
  <c r="U11" i="15"/>
  <c r="U27" i="15"/>
  <c r="AH95" i="15" a="1"/>
  <c r="AH95" i="15" s="1"/>
  <c r="AH107" i="15" a="1"/>
  <c r="AH107" i="15" s="1"/>
  <c r="T12" i="15"/>
  <c r="W51" i="15"/>
  <c r="T25" i="15"/>
  <c r="V23" i="15"/>
  <c r="AH120" i="15" a="1"/>
  <c r="AH120" i="15" s="1"/>
  <c r="T7" i="15"/>
  <c r="W59" i="15"/>
  <c r="AH59" i="15" s="1" a="1"/>
  <c r="AH59" i="15" s="1"/>
  <c r="V39" i="15"/>
  <c r="V12" i="15"/>
  <c r="W21" i="15"/>
  <c r="W15" i="15"/>
  <c r="AH128" i="15" a="1"/>
  <c r="AH128" i="15" s="1"/>
  <c r="T18" i="15"/>
  <c r="T72" i="15"/>
  <c r="AH72" i="15" s="1" a="1"/>
  <c r="AH72" i="15" s="1"/>
  <c r="T31" i="15"/>
  <c r="W17" i="15"/>
  <c r="V26" i="15"/>
  <c r="V20" i="15"/>
  <c r="AH131" i="15" a="1"/>
  <c r="AH131" i="15" s="1"/>
  <c r="AH99" i="15" a="1"/>
  <c r="AH99" i="15" s="1"/>
  <c r="AH104" i="15" a="1"/>
  <c r="AH104" i="15" s="1"/>
  <c r="AH90" i="15" a="1"/>
  <c r="AH90" i="15" s="1"/>
  <c r="T42" i="15"/>
  <c r="AH91" i="15" a="1"/>
  <c r="AH91" i="15" s="1"/>
  <c r="T39" i="15"/>
  <c r="AH92" i="15" a="1"/>
  <c r="AH92" i="15" s="1"/>
  <c r="W37" i="15"/>
  <c r="AH37" i="15" s="1" a="1"/>
  <c r="AH37" i="15" s="1"/>
  <c r="AH96" i="15" a="1"/>
  <c r="AH96" i="15" s="1"/>
  <c r="Y46" i="15"/>
  <c r="AH106" i="15" a="1"/>
  <c r="AH106" i="15" s="1"/>
  <c r="T23" i="15"/>
  <c r="AH110" i="15" a="1"/>
  <c r="AH110" i="15" s="1"/>
  <c r="V33" i="15"/>
  <c r="AH56" i="15" a="1"/>
  <c r="AH56" i="15" s="1"/>
  <c r="AH116" i="15" a="1"/>
  <c r="AH116" i="15" s="1"/>
  <c r="T78" i="15"/>
  <c r="AF78" i="15" s="1"/>
  <c r="AH67" i="15" a="1"/>
  <c r="AH67" i="15" s="1"/>
  <c r="AH65" i="15" a="1"/>
  <c r="AH65" i="15" s="1"/>
  <c r="AH140" i="15" a="1"/>
  <c r="AH140" i="15" s="1"/>
  <c r="AH144" i="15" a="1"/>
  <c r="AH144" i="15" s="1"/>
  <c r="AH148" i="15" a="1"/>
  <c r="AH148" i="15" s="1"/>
  <c r="AH123" i="15" a="1"/>
  <c r="AH123" i="15" s="1"/>
  <c r="AH133" i="15" a="1"/>
  <c r="AH133" i="15" s="1"/>
  <c r="AH147" i="15" a="1"/>
  <c r="AH147" i="15" s="1"/>
  <c r="V18" i="15"/>
  <c r="Y26" i="15"/>
  <c r="V31" i="15"/>
  <c r="W52" i="15"/>
  <c r="V88" i="15"/>
  <c r="AF88" i="15" s="1"/>
  <c r="AH127" i="15" a="1"/>
  <c r="AH127" i="15" s="1"/>
  <c r="AH130" i="15" a="1"/>
  <c r="AH130" i="15" s="1"/>
  <c r="AH149" i="15" a="1"/>
  <c r="AH149" i="15" s="1"/>
  <c r="T9" i="15"/>
  <c r="AH114" i="15" a="1"/>
  <c r="AH114" i="15" s="1"/>
  <c r="AH121" i="15" a="1"/>
  <c r="AH121" i="15" s="1"/>
  <c r="AH143" i="15" a="1"/>
  <c r="AH143" i="15" s="1"/>
  <c r="V9" i="15"/>
  <c r="T13" i="15"/>
  <c r="V14" i="15"/>
  <c r="T17" i="15"/>
  <c r="T21" i="15"/>
  <c r="T36" i="15"/>
  <c r="T15" i="15"/>
  <c r="T51" i="15"/>
  <c r="T81" i="15"/>
  <c r="AH81" i="15" s="1" a="1"/>
  <c r="AH81" i="15" s="1"/>
  <c r="AH142" i="15" a="1"/>
  <c r="AH142" i="15" s="1"/>
  <c r="T14" i="15"/>
  <c r="W12" i="15"/>
  <c r="T60" i="15"/>
  <c r="AH60" i="15" s="1" a="1"/>
  <c r="AH60" i="15" s="1"/>
  <c r="AH109" i="15" a="1"/>
  <c r="AH109" i="15" s="1"/>
  <c r="W42" i="15"/>
  <c r="T73" i="15"/>
  <c r="AH73" i="15" s="1" a="1"/>
  <c r="AH73" i="15" s="1"/>
  <c r="W14" i="15"/>
  <c r="T28" i="15"/>
  <c r="V13" i="15"/>
  <c r="Y11" i="15"/>
  <c r="V17" i="15"/>
  <c r="V51" i="15"/>
  <c r="T86" i="15"/>
  <c r="AH86" i="15" s="1" a="1"/>
  <c r="AH86" i="15" s="1"/>
  <c r="AH98" i="15" a="1"/>
  <c r="AH98" i="15" s="1"/>
  <c r="AH132" i="15" a="1"/>
  <c r="AH132" i="15" s="1"/>
  <c r="AH105" i="15" a="1"/>
  <c r="AH105" i="15" s="1"/>
  <c r="AH119" i="15" a="1"/>
  <c r="AH119" i="15" s="1"/>
  <c r="AH85" i="15" a="1"/>
  <c r="AH85" i="15" s="1"/>
  <c r="AH129" i="15" a="1"/>
  <c r="AH129" i="15" s="1"/>
  <c r="AH108" i="15" a="1"/>
  <c r="AH108" i="15" s="1"/>
  <c r="AH111" i="15" a="1"/>
  <c r="AH111" i="15" s="1"/>
  <c r="AH134" i="15" a="1"/>
  <c r="AH134" i="15" s="1"/>
  <c r="AH135" i="15" a="1"/>
  <c r="AH135" i="15" s="1"/>
  <c r="AH145" i="15" a="1"/>
  <c r="AH145" i="15" s="1"/>
  <c r="AH146" i="15" a="1"/>
  <c r="AH146" i="15" s="1"/>
  <c r="AH103" i="15" a="1"/>
  <c r="AH103" i="15" s="1"/>
  <c r="AH118" i="15" a="1"/>
  <c r="AH118" i="15" s="1"/>
  <c r="AH125" i="15" a="1"/>
  <c r="AH125" i="15" s="1"/>
  <c r="AH138" i="15" a="1"/>
  <c r="AH138" i="15" s="1"/>
  <c r="AH93" i="15" a="1"/>
  <c r="AH93" i="15" s="1"/>
  <c r="AH94" i="15" a="1"/>
  <c r="AH94" i="15" s="1"/>
  <c r="AH126" i="15" a="1"/>
  <c r="AH126" i="15" s="1"/>
  <c r="AH101" i="15" a="1"/>
  <c r="AH101" i="15" s="1"/>
  <c r="AH122" i="15" a="1"/>
  <c r="AH122" i="15" s="1"/>
  <c r="AH136" i="15" a="1"/>
  <c r="AH136" i="15" s="1"/>
  <c r="AH97" i="15" a="1"/>
  <c r="AH97" i="15" s="1"/>
  <c r="AH100" i="15" a="1"/>
  <c r="AH100" i="15" s="1"/>
  <c r="AH102" i="15" a="1"/>
  <c r="AH102" i="15" s="1"/>
  <c r="AH113" i="15" a="1"/>
  <c r="AH113" i="15" s="1"/>
  <c r="AH115" i="15" a="1"/>
  <c r="AH115" i="15" s="1"/>
  <c r="AH117" i="15" a="1"/>
  <c r="AH117" i="15" s="1"/>
  <c r="AH124" i="15" a="1"/>
  <c r="AH124" i="15" s="1"/>
  <c r="AH137" i="15" a="1"/>
  <c r="AH137" i="15" s="1"/>
  <c r="AH141" i="15" a="1"/>
  <c r="AH141" i="15" s="1"/>
  <c r="Y8" i="15"/>
  <c r="Y10" i="15"/>
  <c r="Y18" i="15"/>
  <c r="Y28" i="15"/>
  <c r="Y48" i="15"/>
  <c r="AG96" i="15"/>
  <c r="AG99" i="15"/>
  <c r="Y64" i="15"/>
  <c r="Y23" i="15"/>
  <c r="AG107" i="15"/>
  <c r="AG111" i="15"/>
  <c r="AG113" i="15"/>
  <c r="Y47" i="15"/>
  <c r="AH47" i="15" s="1" a="1"/>
  <c r="AH47" i="15" s="1"/>
  <c r="AG131" i="15"/>
  <c r="AG65" i="15"/>
  <c r="AG144" i="15"/>
  <c r="Y9" i="15"/>
  <c r="Y7" i="15"/>
  <c r="Y17" i="15"/>
  <c r="Y31" i="15"/>
  <c r="Y27" i="15"/>
  <c r="Y36" i="15"/>
  <c r="Y32" i="15"/>
  <c r="Y38" i="15"/>
  <c r="Y61" i="15"/>
  <c r="AH61" i="15" s="1" a="1"/>
  <c r="AH61" i="15" s="1"/>
  <c r="Y77" i="15"/>
  <c r="AH77" i="15" s="1" a="1"/>
  <c r="AH77" i="15" s="1"/>
  <c r="Y87" i="15"/>
  <c r="Y82" i="15"/>
  <c r="AH82" i="15" s="1" a="1"/>
  <c r="AH82" i="15" s="1"/>
  <c r="Y42" i="15"/>
  <c r="Y34" i="15"/>
  <c r="AH34" i="15" s="1" a="1"/>
  <c r="AH34" i="15" s="1"/>
  <c r="Y24" i="15"/>
  <c r="Y71" i="15"/>
  <c r="AH71" i="15" s="1" a="1"/>
  <c r="AH71" i="15" s="1"/>
  <c r="Y14" i="15"/>
  <c r="Y12" i="15"/>
  <c r="Y21" i="15"/>
  <c r="Y16" i="15"/>
  <c r="Y39" i="15"/>
  <c r="AF92" i="15"/>
  <c r="Y20" i="15"/>
  <c r="AF94" i="15"/>
  <c r="AF101" i="15"/>
  <c r="Y25" i="15"/>
  <c r="AF106" i="15"/>
  <c r="Y49" i="15"/>
  <c r="AF108" i="15"/>
  <c r="AF114" i="15"/>
  <c r="Y53" i="15"/>
  <c r="AH53" i="15" s="1" a="1"/>
  <c r="AH53" i="15" s="1"/>
  <c r="AF126" i="15"/>
  <c r="AF132" i="15"/>
  <c r="AF138" i="15"/>
  <c r="AF146" i="15"/>
  <c r="AF97" i="15"/>
  <c r="AG100" i="15"/>
  <c r="AF102" i="15"/>
  <c r="AG117" i="15"/>
  <c r="AG118" i="15"/>
  <c r="AF67" i="15"/>
  <c r="AG85" i="15"/>
  <c r="AF129" i="15"/>
  <c r="AF133" i="15"/>
  <c r="AF135" i="15"/>
  <c r="AG137" i="15"/>
  <c r="AF141" i="15"/>
  <c r="AG145" i="15"/>
  <c r="AF122" i="15"/>
  <c r="AF127" i="15"/>
  <c r="AF139" i="15"/>
  <c r="AF143" i="15"/>
  <c r="AF147" i="15"/>
  <c r="AF95" i="15"/>
  <c r="AF96" i="15"/>
  <c r="AF99" i="15"/>
  <c r="AF76" i="15"/>
  <c r="AF107" i="15"/>
  <c r="AF110" i="15"/>
  <c r="AF111" i="15"/>
  <c r="AF113" i="15"/>
  <c r="AF115" i="15"/>
  <c r="AF117" i="15"/>
  <c r="AF123" i="15"/>
  <c r="AF128" i="15"/>
  <c r="AF131" i="15"/>
  <c r="AF134" i="15"/>
  <c r="AF65" i="15"/>
  <c r="AF140" i="15"/>
  <c r="AF144" i="15"/>
  <c r="AF148" i="15"/>
  <c r="AF91" i="15"/>
  <c r="AF93" i="15"/>
  <c r="AF105" i="15"/>
  <c r="AF109" i="15"/>
  <c r="AF112" i="15"/>
  <c r="AF56" i="15"/>
  <c r="AF116" i="15"/>
  <c r="AF119" i="15"/>
  <c r="AG122" i="15"/>
  <c r="AF125" i="15"/>
  <c r="AG127" i="15"/>
  <c r="AF130" i="15"/>
  <c r="AG133" i="15"/>
  <c r="AG139" i="15"/>
  <c r="AG143" i="15"/>
  <c r="AG147" i="15"/>
  <c r="AG121" i="15"/>
  <c r="AF90" i="15"/>
  <c r="AG92" i="15"/>
  <c r="AG94" i="15"/>
  <c r="AF98" i="15"/>
  <c r="AG101" i="15"/>
  <c r="AF103" i="15"/>
  <c r="AF104" i="15"/>
  <c r="AG106" i="15"/>
  <c r="AG108" i="15"/>
  <c r="AG114" i="15"/>
  <c r="AF120" i="15"/>
  <c r="AF124" i="15"/>
  <c r="AG126" i="15"/>
  <c r="AG132" i="15"/>
  <c r="AF136" i="15"/>
  <c r="AG138" i="15"/>
  <c r="AF142" i="15"/>
  <c r="AG146" i="15"/>
  <c r="AF149" i="15"/>
  <c r="AF145" i="15"/>
  <c r="AF137" i="15"/>
  <c r="AF85" i="15"/>
  <c r="AF121" i="15"/>
  <c r="AF118" i="15"/>
  <c r="AF100" i="15"/>
  <c r="AG130" i="15"/>
  <c r="AG125" i="15"/>
  <c r="AG116" i="15"/>
  <c r="AG105" i="15"/>
  <c r="AG93" i="15"/>
  <c r="AG91" i="15"/>
  <c r="AG149" i="15"/>
  <c r="AG142" i="15"/>
  <c r="AG136" i="15"/>
  <c r="AG124" i="15"/>
  <c r="AG120" i="15"/>
  <c r="AG104" i="15"/>
  <c r="AG103" i="15"/>
  <c r="AG98" i="15"/>
  <c r="AG90" i="15"/>
  <c r="AG141" i="15"/>
  <c r="AG135" i="15"/>
  <c r="AG129" i="15"/>
  <c r="AG67" i="15"/>
  <c r="AG102" i="15"/>
  <c r="AG97" i="15"/>
  <c r="AG148" i="15"/>
  <c r="AG140" i="15"/>
  <c r="AG134" i="15"/>
  <c r="AG128" i="15"/>
  <c r="AG123" i="15"/>
  <c r="AG115" i="15"/>
  <c r="AG110" i="15"/>
  <c r="AG95" i="15"/>
  <c r="AG119" i="15"/>
  <c r="AG56" i="15"/>
  <c r="AG112" i="15"/>
  <c r="AG109" i="15"/>
  <c r="AF123" i="1"/>
  <c r="AF63" i="1"/>
  <c r="AH19" i="1"/>
  <c r="AF19" i="1"/>
  <c r="AF66" i="1"/>
  <c r="AH24" i="1"/>
  <c r="AF24" i="1"/>
  <c r="AF14" i="1"/>
  <c r="AH14" i="1"/>
  <c r="AD97" i="1"/>
  <c r="AD26" i="1"/>
  <c r="AD16" i="1"/>
  <c r="AD29" i="1"/>
  <c r="AD25" i="1"/>
  <c r="AD76" i="1"/>
  <c r="AD61" i="1"/>
  <c r="AD23" i="1"/>
  <c r="AD20" i="1"/>
  <c r="AD31" i="1"/>
  <c r="AD17" i="1"/>
  <c r="AD30" i="1"/>
  <c r="AD85" i="1"/>
  <c r="AD39" i="1"/>
  <c r="AD79" i="1"/>
  <c r="AD36" i="1"/>
  <c r="AD35" i="1"/>
  <c r="AD38" i="1"/>
  <c r="AD11" i="1"/>
  <c r="AD21" i="1"/>
  <c r="AD75" i="1"/>
  <c r="AD44" i="1"/>
  <c r="AD32" i="1"/>
  <c r="AD13" i="1"/>
  <c r="AD59" i="1"/>
  <c r="AD47" i="1"/>
  <c r="AD58" i="1"/>
  <c r="AD50" i="1"/>
  <c r="AD48" i="1"/>
  <c r="AD42" i="1"/>
  <c r="AD43" i="1"/>
  <c r="AD41" i="1"/>
  <c r="AD40" i="1"/>
  <c r="AD92" i="1"/>
  <c r="AD34" i="1"/>
  <c r="AD9" i="1"/>
  <c r="AD73" i="1"/>
  <c r="AD62" i="1"/>
  <c r="AD55" i="1"/>
  <c r="AD28" i="1"/>
  <c r="AD93" i="1"/>
  <c r="AD86" i="1"/>
  <c r="AD96" i="1"/>
  <c r="AD94" i="1"/>
  <c r="AD49" i="1"/>
  <c r="AD95" i="1"/>
  <c r="AD57" i="1"/>
  <c r="AD18" i="1"/>
  <c r="AD52" i="1"/>
  <c r="AD145" i="1"/>
  <c r="AD146" i="1"/>
  <c r="AD65" i="1"/>
  <c r="AD89" i="1"/>
  <c r="AD74" i="1"/>
  <c r="AD147" i="1"/>
  <c r="AD98" i="1"/>
  <c r="AD99" i="1"/>
  <c r="AD87" i="1"/>
  <c r="AD56" i="1"/>
  <c r="AD46" i="1"/>
  <c r="AD88" i="1"/>
  <c r="AD81" i="1"/>
  <c r="AD100" i="1"/>
  <c r="AD148" i="1"/>
  <c r="AD77" i="1"/>
  <c r="AD90" i="1"/>
  <c r="AD101" i="1"/>
  <c r="AD78" i="1"/>
  <c r="AD69" i="1"/>
  <c r="AD91" i="1"/>
  <c r="AD102" i="1"/>
  <c r="AD71" i="1"/>
  <c r="AD103" i="1"/>
  <c r="AD84" i="1"/>
  <c r="AD54" i="1"/>
  <c r="AD104" i="1"/>
  <c r="AD27" i="1"/>
  <c r="AD70" i="1"/>
  <c r="AD64" i="1"/>
  <c r="AD105" i="1"/>
  <c r="AD106" i="1"/>
  <c r="AD82" i="1"/>
  <c r="AD83" i="1"/>
  <c r="AD107" i="1"/>
  <c r="AD108" i="1"/>
  <c r="AD109" i="1"/>
  <c r="AD37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4" i="1"/>
  <c r="AD125" i="1"/>
  <c r="AD126" i="1"/>
  <c r="AD127" i="1"/>
  <c r="AD128" i="1"/>
  <c r="AD129" i="1"/>
  <c r="AD130" i="1"/>
  <c r="AD131" i="1"/>
  <c r="AD132" i="1"/>
  <c r="AD133" i="1"/>
  <c r="AD51" i="1"/>
  <c r="AD80" i="1"/>
  <c r="AD60" i="1"/>
  <c r="AD134" i="1"/>
  <c r="AD135" i="1"/>
  <c r="AD136" i="1"/>
  <c r="AD137" i="1"/>
  <c r="AD72" i="1"/>
  <c r="AD138" i="1"/>
  <c r="AD139" i="1"/>
  <c r="AD140" i="1"/>
  <c r="AD141" i="1"/>
  <c r="AD68" i="1"/>
  <c r="AD142" i="1"/>
  <c r="AD143" i="1"/>
  <c r="AD144" i="1"/>
  <c r="AD10" i="1"/>
  <c r="AD7" i="1"/>
  <c r="AD8" i="1"/>
  <c r="AD15" i="1"/>
  <c r="AD67" i="1"/>
  <c r="AD12" i="1"/>
  <c r="AD33" i="1"/>
  <c r="AD53" i="1"/>
  <c r="AD22" i="1"/>
  <c r="AD45" i="1"/>
  <c r="AB45" i="1"/>
  <c r="X45" i="1"/>
  <c r="R27" i="1"/>
  <c r="R9" i="1"/>
  <c r="R23" i="1"/>
  <c r="R17" i="1"/>
  <c r="R20" i="1"/>
  <c r="R29" i="1"/>
  <c r="R33" i="1"/>
  <c r="R12" i="1"/>
  <c r="R26" i="1"/>
  <c r="D148" i="1"/>
  <c r="AB65" i="1"/>
  <c r="X65" i="1"/>
  <c r="P65" i="1"/>
  <c r="T65" i="1"/>
  <c r="Z65" i="1"/>
  <c r="V65" i="1"/>
  <c r="L65" i="1"/>
  <c r="J65" i="1"/>
  <c r="H65" i="1"/>
  <c r="N65" i="1"/>
  <c r="D81" i="1"/>
  <c r="AB48" i="1"/>
  <c r="X48" i="1"/>
  <c r="P48" i="1"/>
  <c r="T48" i="1"/>
  <c r="Z48" i="1"/>
  <c r="V48" i="1"/>
  <c r="L48" i="1"/>
  <c r="J48" i="1"/>
  <c r="H48" i="1"/>
  <c r="N48" i="1"/>
  <c r="D127" i="1"/>
  <c r="AB52" i="1"/>
  <c r="X52" i="1"/>
  <c r="P52" i="1"/>
  <c r="T52" i="1"/>
  <c r="Z52" i="1"/>
  <c r="V52" i="1"/>
  <c r="L52" i="1"/>
  <c r="J52" i="1"/>
  <c r="H52" i="1"/>
  <c r="N52" i="1"/>
  <c r="D126" i="1"/>
  <c r="D125" i="1"/>
  <c r="D124" i="1"/>
  <c r="AB86" i="1"/>
  <c r="X86" i="1"/>
  <c r="P86" i="1"/>
  <c r="T86" i="1"/>
  <c r="Z86" i="1"/>
  <c r="V86" i="1"/>
  <c r="L86" i="1"/>
  <c r="J86" i="1"/>
  <c r="H86" i="1"/>
  <c r="N86" i="1"/>
  <c r="H22" i="1"/>
  <c r="H53" i="1"/>
  <c r="H67" i="1"/>
  <c r="H33" i="1"/>
  <c r="H26" i="1"/>
  <c r="H73" i="1"/>
  <c r="H31" i="1"/>
  <c r="H36" i="1"/>
  <c r="H29" i="1"/>
  <c r="H85" i="1"/>
  <c r="H20" i="1"/>
  <c r="H23" i="1"/>
  <c r="H94" i="1"/>
  <c r="H61" i="1"/>
  <c r="H49" i="1"/>
  <c r="H95" i="1"/>
  <c r="H39" i="1"/>
  <c r="H87" i="1"/>
  <c r="H81" i="1"/>
  <c r="H79" i="1"/>
  <c r="H11" i="1"/>
  <c r="H32" i="1"/>
  <c r="H12" i="1"/>
  <c r="H47" i="1"/>
  <c r="H59" i="1"/>
  <c r="H44" i="1"/>
  <c r="H17" i="1"/>
  <c r="H34" i="1"/>
  <c r="H74" i="1"/>
  <c r="H45" i="1"/>
  <c r="H10" i="1"/>
  <c r="H8" i="1"/>
  <c r="H7" i="1"/>
  <c r="H28" i="1"/>
  <c r="H16" i="1"/>
  <c r="H75" i="1"/>
  <c r="H30" i="1"/>
  <c r="H15" i="1"/>
  <c r="H88" i="1"/>
  <c r="H42" i="1"/>
  <c r="H100" i="1"/>
  <c r="H58" i="1"/>
  <c r="H92" i="1"/>
  <c r="H55" i="1"/>
  <c r="H43" i="1"/>
  <c r="H76" i="1"/>
  <c r="H97" i="1"/>
  <c r="H93" i="1"/>
  <c r="H57" i="1"/>
  <c r="H145" i="1"/>
  <c r="H146" i="1"/>
  <c r="H147" i="1"/>
  <c r="H56" i="1"/>
  <c r="H148" i="1"/>
  <c r="H62" i="1"/>
  <c r="H90" i="1"/>
  <c r="H35" i="1"/>
  <c r="H41" i="1"/>
  <c r="H13" i="1"/>
  <c r="H101" i="1"/>
  <c r="H78" i="1"/>
  <c r="H69" i="1"/>
  <c r="H91" i="1"/>
  <c r="H102" i="1"/>
  <c r="H71" i="1"/>
  <c r="H40" i="1"/>
  <c r="H103" i="1"/>
  <c r="H25" i="1"/>
  <c r="H84" i="1"/>
  <c r="H54" i="1"/>
  <c r="H98" i="1"/>
  <c r="H104" i="1"/>
  <c r="H27" i="1"/>
  <c r="H70" i="1"/>
  <c r="H64" i="1"/>
  <c r="H105" i="1"/>
  <c r="H38" i="1"/>
  <c r="H106" i="1"/>
  <c r="H82" i="1"/>
  <c r="H83" i="1"/>
  <c r="H107" i="1"/>
  <c r="H108" i="1"/>
  <c r="H109" i="1"/>
  <c r="H37" i="1"/>
  <c r="H110" i="1"/>
  <c r="H111" i="1"/>
  <c r="H112" i="1"/>
  <c r="H113" i="1"/>
  <c r="H89" i="1"/>
  <c r="H114" i="1"/>
  <c r="H115" i="1"/>
  <c r="H116" i="1"/>
  <c r="H117" i="1"/>
  <c r="H118" i="1"/>
  <c r="H119" i="1"/>
  <c r="H120" i="1"/>
  <c r="H96" i="1"/>
  <c r="H9" i="1"/>
  <c r="H121" i="1"/>
  <c r="H122" i="1"/>
  <c r="H124" i="1"/>
  <c r="H125" i="1"/>
  <c r="H126" i="1"/>
  <c r="H127" i="1"/>
  <c r="H128" i="1"/>
  <c r="H129" i="1"/>
  <c r="H99" i="1"/>
  <c r="H77" i="1"/>
  <c r="H46" i="1"/>
  <c r="H130" i="1"/>
  <c r="H131" i="1"/>
  <c r="H50" i="1"/>
  <c r="H132" i="1"/>
  <c r="H133" i="1"/>
  <c r="H51" i="1"/>
  <c r="H80" i="1"/>
  <c r="H60" i="1"/>
  <c r="H134" i="1"/>
  <c r="H135" i="1"/>
  <c r="H18" i="1"/>
  <c r="H136" i="1"/>
  <c r="H137" i="1"/>
  <c r="H72" i="1"/>
  <c r="H138" i="1"/>
  <c r="H139" i="1"/>
  <c r="H140" i="1"/>
  <c r="H141" i="1"/>
  <c r="H68" i="1"/>
  <c r="H142" i="1"/>
  <c r="H143" i="1"/>
  <c r="H144" i="1"/>
  <c r="H21" i="1"/>
  <c r="F105" i="1"/>
  <c r="N11" i="1"/>
  <c r="J22" i="1"/>
  <c r="J53" i="1"/>
  <c r="J32" i="1"/>
  <c r="J12" i="1"/>
  <c r="J67" i="1"/>
  <c r="J29" i="1"/>
  <c r="J61" i="1"/>
  <c r="J33" i="1"/>
  <c r="J47" i="1"/>
  <c r="J23" i="1"/>
  <c r="J59" i="1"/>
  <c r="J44" i="1"/>
  <c r="J17" i="1"/>
  <c r="J20" i="1"/>
  <c r="J85" i="1"/>
  <c r="J34" i="1"/>
  <c r="J74" i="1"/>
  <c r="J95" i="1"/>
  <c r="J94" i="1"/>
  <c r="J79" i="1"/>
  <c r="J26" i="1"/>
  <c r="J10" i="1"/>
  <c r="J45" i="1"/>
  <c r="J36" i="1"/>
  <c r="J42" i="1"/>
  <c r="J39" i="1"/>
  <c r="J100" i="1"/>
  <c r="J7" i="1"/>
  <c r="J75" i="1"/>
  <c r="J16" i="1"/>
  <c r="J58" i="1"/>
  <c r="J92" i="1"/>
  <c r="J55" i="1"/>
  <c r="J15" i="1"/>
  <c r="J43" i="1"/>
  <c r="J30" i="1"/>
  <c r="J76" i="1"/>
  <c r="J97" i="1"/>
  <c r="J93" i="1"/>
  <c r="J57" i="1"/>
  <c r="J145" i="1"/>
  <c r="J146" i="1"/>
  <c r="J147" i="1"/>
  <c r="J56" i="1"/>
  <c r="J148" i="1"/>
  <c r="J8" i="1"/>
  <c r="J28" i="1"/>
  <c r="J88" i="1"/>
  <c r="J62" i="1"/>
  <c r="J90" i="1"/>
  <c r="J35" i="1"/>
  <c r="J41" i="1"/>
  <c r="J21" i="1"/>
  <c r="J13" i="1"/>
  <c r="J101" i="1"/>
  <c r="J69" i="1"/>
  <c r="J91" i="1"/>
  <c r="J31" i="1"/>
  <c r="J102" i="1"/>
  <c r="J71" i="1"/>
  <c r="J40" i="1"/>
  <c r="J103" i="1"/>
  <c r="J25" i="1"/>
  <c r="J84" i="1"/>
  <c r="J54" i="1"/>
  <c r="J98" i="1"/>
  <c r="J73" i="1"/>
  <c r="J104" i="1"/>
  <c r="J27" i="1"/>
  <c r="J70" i="1"/>
  <c r="J64" i="1"/>
  <c r="J105" i="1"/>
  <c r="J49" i="1"/>
  <c r="J38" i="1"/>
  <c r="J106" i="1"/>
  <c r="J82" i="1"/>
  <c r="J83" i="1"/>
  <c r="J107" i="1"/>
  <c r="J108" i="1"/>
  <c r="J109" i="1"/>
  <c r="J37" i="1"/>
  <c r="J110" i="1"/>
  <c r="J87" i="1"/>
  <c r="J111" i="1"/>
  <c r="J112" i="1"/>
  <c r="J113" i="1"/>
  <c r="J89" i="1"/>
  <c r="J81" i="1"/>
  <c r="J114" i="1"/>
  <c r="J115" i="1"/>
  <c r="J116" i="1"/>
  <c r="J117" i="1"/>
  <c r="J118" i="1"/>
  <c r="J119" i="1"/>
  <c r="J120" i="1"/>
  <c r="J96" i="1"/>
  <c r="J9" i="1"/>
  <c r="J121" i="1"/>
  <c r="J122" i="1"/>
  <c r="J124" i="1"/>
  <c r="J125" i="1"/>
  <c r="J126" i="1"/>
  <c r="J127" i="1"/>
  <c r="J128" i="1"/>
  <c r="J129" i="1"/>
  <c r="J99" i="1"/>
  <c r="J77" i="1"/>
  <c r="J46" i="1"/>
  <c r="J130" i="1"/>
  <c r="J131" i="1"/>
  <c r="J50" i="1"/>
  <c r="J132" i="1"/>
  <c r="J133" i="1"/>
  <c r="J51" i="1"/>
  <c r="J80" i="1"/>
  <c r="J60" i="1"/>
  <c r="J134" i="1"/>
  <c r="J135" i="1"/>
  <c r="J18" i="1"/>
  <c r="J136" i="1"/>
  <c r="J137" i="1"/>
  <c r="J72" i="1"/>
  <c r="J138" i="1"/>
  <c r="J139" i="1"/>
  <c r="J140" i="1"/>
  <c r="J141" i="1"/>
  <c r="J68" i="1"/>
  <c r="J142" i="1"/>
  <c r="J143" i="1"/>
  <c r="J144" i="1"/>
  <c r="J11" i="1"/>
  <c r="L11" i="1"/>
  <c r="D38" i="1"/>
  <c r="AB15" i="1"/>
  <c r="X15" i="1"/>
  <c r="P15" i="1"/>
  <c r="T15" i="1"/>
  <c r="Z15" i="1"/>
  <c r="V15" i="1"/>
  <c r="L15" i="1"/>
  <c r="N15" i="1"/>
  <c r="Z8" i="1"/>
  <c r="D35" i="1"/>
  <c r="AB8" i="1"/>
  <c r="X8" i="1"/>
  <c r="P8" i="1"/>
  <c r="T8" i="1"/>
  <c r="V8" i="1"/>
  <c r="L8" i="1"/>
  <c r="N8" i="1"/>
  <c r="X30" i="1"/>
  <c r="N10" i="1"/>
  <c r="L10" i="1"/>
  <c r="V10" i="1"/>
  <c r="Z10" i="1"/>
  <c r="T10" i="1"/>
  <c r="P10" i="1"/>
  <c r="N22" i="1"/>
  <c r="L22" i="1"/>
  <c r="V22" i="1"/>
  <c r="Z22" i="1"/>
  <c r="T22" i="1"/>
  <c r="P22" i="1"/>
  <c r="N26" i="1"/>
  <c r="L26" i="1"/>
  <c r="V26" i="1"/>
  <c r="Z26" i="1"/>
  <c r="T26" i="1"/>
  <c r="P26" i="1"/>
  <c r="N35" i="1"/>
  <c r="L35" i="1"/>
  <c r="V35" i="1"/>
  <c r="Z35" i="1"/>
  <c r="T35" i="1"/>
  <c r="P35" i="1"/>
  <c r="N16" i="1"/>
  <c r="L16" i="1"/>
  <c r="V16" i="1"/>
  <c r="Z16" i="1"/>
  <c r="T16" i="1"/>
  <c r="P16" i="1"/>
  <c r="L45" i="1"/>
  <c r="V45" i="1"/>
  <c r="Z45" i="1"/>
  <c r="T45" i="1"/>
  <c r="P45" i="1"/>
  <c r="N29" i="1"/>
  <c r="L29" i="1"/>
  <c r="V29" i="1"/>
  <c r="Z29" i="1"/>
  <c r="T29" i="1"/>
  <c r="P29" i="1"/>
  <c r="N28" i="1"/>
  <c r="L28" i="1"/>
  <c r="V28" i="1"/>
  <c r="Z28" i="1"/>
  <c r="T28" i="1"/>
  <c r="P28" i="1"/>
  <c r="N41" i="1"/>
  <c r="L41" i="1"/>
  <c r="V41" i="1"/>
  <c r="Z41" i="1"/>
  <c r="T41" i="1"/>
  <c r="P41" i="1"/>
  <c r="N67" i="1"/>
  <c r="L67" i="1"/>
  <c r="V67" i="1"/>
  <c r="Z67" i="1"/>
  <c r="T67" i="1"/>
  <c r="P67" i="1"/>
  <c r="N53" i="1"/>
  <c r="L53" i="1"/>
  <c r="V53" i="1"/>
  <c r="Z53" i="1"/>
  <c r="T53" i="1"/>
  <c r="P53" i="1"/>
  <c r="N17" i="1"/>
  <c r="L17" i="1"/>
  <c r="V17" i="1"/>
  <c r="Z17" i="1"/>
  <c r="T17" i="1"/>
  <c r="P17" i="1"/>
  <c r="N21" i="1"/>
  <c r="L21" i="1"/>
  <c r="V21" i="1"/>
  <c r="Z21" i="1"/>
  <c r="T21" i="1"/>
  <c r="P21" i="1"/>
  <c r="N13" i="1"/>
  <c r="L13" i="1"/>
  <c r="V13" i="1"/>
  <c r="Z13" i="1"/>
  <c r="T13" i="1"/>
  <c r="P13" i="1"/>
  <c r="N32" i="1"/>
  <c r="L32" i="1"/>
  <c r="V32" i="1"/>
  <c r="Z32" i="1"/>
  <c r="T32" i="1"/>
  <c r="P32" i="1"/>
  <c r="N7" i="1"/>
  <c r="L7" i="1"/>
  <c r="V7" i="1"/>
  <c r="Z7" i="1"/>
  <c r="T7" i="1"/>
  <c r="P7" i="1"/>
  <c r="N101" i="1"/>
  <c r="L101" i="1"/>
  <c r="V101" i="1"/>
  <c r="Z101" i="1"/>
  <c r="T101" i="1"/>
  <c r="P101" i="1"/>
  <c r="N75" i="1"/>
  <c r="L75" i="1"/>
  <c r="V75" i="1"/>
  <c r="Z75" i="1"/>
  <c r="T75" i="1"/>
  <c r="P75" i="1"/>
  <c r="N78" i="1"/>
  <c r="L78" i="1"/>
  <c r="V78" i="1"/>
  <c r="Z78" i="1"/>
  <c r="T78" i="1"/>
  <c r="P78" i="1"/>
  <c r="N69" i="1"/>
  <c r="L69" i="1"/>
  <c r="V69" i="1"/>
  <c r="Z69" i="1"/>
  <c r="T69" i="1"/>
  <c r="P69" i="1"/>
  <c r="N58" i="1"/>
  <c r="L58" i="1"/>
  <c r="V58" i="1"/>
  <c r="Z58" i="1"/>
  <c r="T58" i="1"/>
  <c r="P58" i="1"/>
  <c r="N91" i="1"/>
  <c r="L91" i="1"/>
  <c r="V91" i="1"/>
  <c r="Z91" i="1"/>
  <c r="T91" i="1"/>
  <c r="P91" i="1"/>
  <c r="N31" i="1"/>
  <c r="L31" i="1"/>
  <c r="V31" i="1"/>
  <c r="Z31" i="1"/>
  <c r="T31" i="1"/>
  <c r="P31" i="1"/>
  <c r="N76" i="1"/>
  <c r="L76" i="1"/>
  <c r="V76" i="1"/>
  <c r="Z76" i="1"/>
  <c r="T76" i="1"/>
  <c r="P76" i="1"/>
  <c r="N102" i="1"/>
  <c r="L102" i="1"/>
  <c r="V102" i="1"/>
  <c r="Z102" i="1"/>
  <c r="T102" i="1"/>
  <c r="P102" i="1"/>
  <c r="N71" i="1"/>
  <c r="L71" i="1"/>
  <c r="V71" i="1"/>
  <c r="Z71" i="1"/>
  <c r="T71" i="1"/>
  <c r="P71" i="1"/>
  <c r="N40" i="1"/>
  <c r="L40" i="1"/>
  <c r="V40" i="1"/>
  <c r="Z40" i="1"/>
  <c r="T40" i="1"/>
  <c r="P40" i="1"/>
  <c r="N97" i="1"/>
  <c r="L97" i="1"/>
  <c r="V97" i="1"/>
  <c r="Z97" i="1"/>
  <c r="T97" i="1"/>
  <c r="P97" i="1"/>
  <c r="N59" i="1"/>
  <c r="L59" i="1"/>
  <c r="V59" i="1"/>
  <c r="Z59" i="1"/>
  <c r="T59" i="1"/>
  <c r="P59" i="1"/>
  <c r="N57" i="1"/>
  <c r="L57" i="1"/>
  <c r="V57" i="1"/>
  <c r="Z57" i="1"/>
  <c r="T57" i="1"/>
  <c r="P57" i="1"/>
  <c r="N85" i="1"/>
  <c r="L85" i="1"/>
  <c r="V85" i="1"/>
  <c r="Z85" i="1"/>
  <c r="T85" i="1"/>
  <c r="P85" i="1"/>
  <c r="N43" i="1"/>
  <c r="L43" i="1"/>
  <c r="V43" i="1"/>
  <c r="Z43" i="1"/>
  <c r="T43" i="1"/>
  <c r="P43" i="1"/>
  <c r="N103" i="1"/>
  <c r="L103" i="1"/>
  <c r="V103" i="1"/>
  <c r="Z103" i="1"/>
  <c r="T103" i="1"/>
  <c r="P103" i="1"/>
  <c r="N94" i="1"/>
  <c r="L94" i="1"/>
  <c r="V94" i="1"/>
  <c r="Z94" i="1"/>
  <c r="T94" i="1"/>
  <c r="P94" i="1"/>
  <c r="N25" i="1"/>
  <c r="L25" i="1"/>
  <c r="V25" i="1"/>
  <c r="Z25" i="1"/>
  <c r="T25" i="1"/>
  <c r="P25" i="1"/>
  <c r="N36" i="1"/>
  <c r="L36" i="1"/>
  <c r="V36" i="1"/>
  <c r="Z36" i="1"/>
  <c r="T36" i="1"/>
  <c r="P36" i="1"/>
  <c r="N84" i="1"/>
  <c r="L84" i="1"/>
  <c r="V84" i="1"/>
  <c r="Z84" i="1"/>
  <c r="T84" i="1"/>
  <c r="P84" i="1"/>
  <c r="N93" i="1"/>
  <c r="L93" i="1"/>
  <c r="V93" i="1"/>
  <c r="Z93" i="1"/>
  <c r="T93" i="1"/>
  <c r="P93" i="1"/>
  <c r="N62" i="1"/>
  <c r="L62" i="1"/>
  <c r="V62" i="1"/>
  <c r="Z62" i="1"/>
  <c r="T62" i="1"/>
  <c r="P62" i="1"/>
  <c r="N54" i="1"/>
  <c r="L54" i="1"/>
  <c r="V54" i="1"/>
  <c r="Z54" i="1"/>
  <c r="T54" i="1"/>
  <c r="P54" i="1"/>
  <c r="N44" i="1"/>
  <c r="L44" i="1"/>
  <c r="V44" i="1"/>
  <c r="Z44" i="1"/>
  <c r="T44" i="1"/>
  <c r="P44" i="1"/>
  <c r="N145" i="1"/>
  <c r="L145" i="1"/>
  <c r="V145" i="1"/>
  <c r="Z145" i="1"/>
  <c r="T145" i="1"/>
  <c r="P145" i="1"/>
  <c r="N20" i="1"/>
  <c r="L20" i="1"/>
  <c r="V20" i="1"/>
  <c r="Z20" i="1"/>
  <c r="T20" i="1"/>
  <c r="P20" i="1"/>
  <c r="N98" i="1"/>
  <c r="L98" i="1"/>
  <c r="V98" i="1"/>
  <c r="Z98" i="1"/>
  <c r="T98" i="1"/>
  <c r="P98" i="1"/>
  <c r="N73" i="1"/>
  <c r="L73" i="1"/>
  <c r="V73" i="1"/>
  <c r="Z73" i="1"/>
  <c r="T73" i="1"/>
  <c r="P73" i="1"/>
  <c r="N104" i="1"/>
  <c r="L104" i="1"/>
  <c r="V104" i="1"/>
  <c r="Z104" i="1"/>
  <c r="T104" i="1"/>
  <c r="P104" i="1"/>
  <c r="N27" i="1"/>
  <c r="L27" i="1"/>
  <c r="V27" i="1"/>
  <c r="Z27" i="1"/>
  <c r="T27" i="1"/>
  <c r="P27" i="1"/>
  <c r="N33" i="1"/>
  <c r="L33" i="1"/>
  <c r="V33" i="1"/>
  <c r="Z33" i="1"/>
  <c r="T33" i="1"/>
  <c r="P33" i="1"/>
  <c r="N70" i="1"/>
  <c r="L70" i="1"/>
  <c r="V70" i="1"/>
  <c r="Z70" i="1"/>
  <c r="T70" i="1"/>
  <c r="P70" i="1"/>
  <c r="N74" i="1"/>
  <c r="L74" i="1"/>
  <c r="V74" i="1"/>
  <c r="Z74" i="1"/>
  <c r="T74" i="1"/>
  <c r="P74" i="1"/>
  <c r="V11" i="1"/>
  <c r="Z11" i="1"/>
  <c r="T11" i="1"/>
  <c r="P11" i="1"/>
  <c r="N64" i="1"/>
  <c r="L64" i="1"/>
  <c r="V64" i="1"/>
  <c r="Z64" i="1"/>
  <c r="T64" i="1"/>
  <c r="P64" i="1"/>
  <c r="N105" i="1"/>
  <c r="L105" i="1"/>
  <c r="V105" i="1"/>
  <c r="Z105" i="1"/>
  <c r="T105" i="1"/>
  <c r="P105" i="1"/>
  <c r="N23" i="1"/>
  <c r="L23" i="1"/>
  <c r="V23" i="1"/>
  <c r="Z23" i="1"/>
  <c r="T23" i="1"/>
  <c r="P23" i="1"/>
  <c r="N49" i="1"/>
  <c r="L49" i="1"/>
  <c r="V49" i="1"/>
  <c r="Z49" i="1"/>
  <c r="T49" i="1"/>
  <c r="P49" i="1"/>
  <c r="N148" i="1"/>
  <c r="L148" i="1"/>
  <c r="V148" i="1"/>
  <c r="Z148" i="1"/>
  <c r="T148" i="1"/>
  <c r="P148" i="1"/>
  <c r="N38" i="1"/>
  <c r="L38" i="1"/>
  <c r="V38" i="1"/>
  <c r="Z38" i="1"/>
  <c r="T38" i="1"/>
  <c r="P38" i="1"/>
  <c r="N56" i="1"/>
  <c r="L56" i="1"/>
  <c r="V56" i="1"/>
  <c r="Z56" i="1"/>
  <c r="T56" i="1"/>
  <c r="P56" i="1"/>
  <c r="N106" i="1"/>
  <c r="L106" i="1"/>
  <c r="V106" i="1"/>
  <c r="Z106" i="1"/>
  <c r="T106" i="1"/>
  <c r="P106" i="1"/>
  <c r="N82" i="1"/>
  <c r="L82" i="1"/>
  <c r="V82" i="1"/>
  <c r="Z82" i="1"/>
  <c r="T82" i="1"/>
  <c r="P82" i="1"/>
  <c r="N83" i="1"/>
  <c r="L83" i="1"/>
  <c r="V83" i="1"/>
  <c r="Z83" i="1"/>
  <c r="T83" i="1"/>
  <c r="P83" i="1"/>
  <c r="N39" i="1"/>
  <c r="L39" i="1"/>
  <c r="V39" i="1"/>
  <c r="Z39" i="1"/>
  <c r="T39" i="1"/>
  <c r="P39" i="1"/>
  <c r="N107" i="1"/>
  <c r="L107" i="1"/>
  <c r="V107" i="1"/>
  <c r="Z107" i="1"/>
  <c r="T107" i="1"/>
  <c r="P107" i="1"/>
  <c r="N108" i="1"/>
  <c r="L108" i="1"/>
  <c r="V108" i="1"/>
  <c r="Z108" i="1"/>
  <c r="T108" i="1"/>
  <c r="P108" i="1"/>
  <c r="N109" i="1"/>
  <c r="L109" i="1"/>
  <c r="V109" i="1"/>
  <c r="Z109" i="1"/>
  <c r="T109" i="1"/>
  <c r="P109" i="1"/>
  <c r="N37" i="1"/>
  <c r="L37" i="1"/>
  <c r="V37" i="1"/>
  <c r="Z37" i="1"/>
  <c r="T37" i="1"/>
  <c r="P37" i="1"/>
  <c r="N95" i="1"/>
  <c r="L95" i="1"/>
  <c r="V95" i="1"/>
  <c r="Z95" i="1"/>
  <c r="T95" i="1"/>
  <c r="P95" i="1"/>
  <c r="N110" i="1"/>
  <c r="L110" i="1"/>
  <c r="V110" i="1"/>
  <c r="Z110" i="1"/>
  <c r="T110" i="1"/>
  <c r="P110" i="1"/>
  <c r="N87" i="1"/>
  <c r="L87" i="1"/>
  <c r="V87" i="1"/>
  <c r="Z87" i="1"/>
  <c r="T87" i="1"/>
  <c r="P87" i="1"/>
  <c r="N79" i="1"/>
  <c r="L79" i="1"/>
  <c r="V79" i="1"/>
  <c r="Z79" i="1"/>
  <c r="T79" i="1"/>
  <c r="P79" i="1"/>
  <c r="N111" i="1"/>
  <c r="L111" i="1"/>
  <c r="V111" i="1"/>
  <c r="Z111" i="1"/>
  <c r="T111" i="1"/>
  <c r="P111" i="1"/>
  <c r="N112" i="1"/>
  <c r="L112" i="1"/>
  <c r="V112" i="1"/>
  <c r="Z112" i="1"/>
  <c r="T112" i="1"/>
  <c r="P112" i="1"/>
  <c r="N113" i="1"/>
  <c r="L113" i="1"/>
  <c r="V113" i="1"/>
  <c r="Z113" i="1"/>
  <c r="T113" i="1"/>
  <c r="P113" i="1"/>
  <c r="N89" i="1"/>
  <c r="L89" i="1"/>
  <c r="V89" i="1"/>
  <c r="Z89" i="1"/>
  <c r="T89" i="1"/>
  <c r="P89" i="1"/>
  <c r="N90" i="1"/>
  <c r="L90" i="1"/>
  <c r="V90" i="1"/>
  <c r="Z90" i="1"/>
  <c r="T90" i="1"/>
  <c r="P90" i="1"/>
  <c r="N88" i="1"/>
  <c r="L88" i="1"/>
  <c r="V88" i="1"/>
  <c r="Z88" i="1"/>
  <c r="T88" i="1"/>
  <c r="P88" i="1"/>
  <c r="N81" i="1"/>
  <c r="L81" i="1"/>
  <c r="V81" i="1"/>
  <c r="Z81" i="1"/>
  <c r="T81" i="1"/>
  <c r="P81" i="1"/>
  <c r="N114" i="1"/>
  <c r="L114" i="1"/>
  <c r="V114" i="1"/>
  <c r="Z114" i="1"/>
  <c r="T114" i="1"/>
  <c r="P114" i="1"/>
  <c r="N146" i="1"/>
  <c r="L146" i="1"/>
  <c r="V146" i="1"/>
  <c r="Z146" i="1"/>
  <c r="T146" i="1"/>
  <c r="P146" i="1"/>
  <c r="N147" i="1"/>
  <c r="L147" i="1"/>
  <c r="V147" i="1"/>
  <c r="Z147" i="1"/>
  <c r="T147" i="1"/>
  <c r="P147" i="1"/>
  <c r="N115" i="1"/>
  <c r="L115" i="1"/>
  <c r="V115" i="1"/>
  <c r="Z115" i="1"/>
  <c r="T115" i="1"/>
  <c r="P115" i="1"/>
  <c r="D104" i="1"/>
  <c r="AB115" i="1"/>
  <c r="X115" i="1"/>
  <c r="D23" i="1"/>
  <c r="AB114" i="1"/>
  <c r="D43" i="1"/>
  <c r="AB27" i="1"/>
  <c r="X27" i="1"/>
  <c r="D54" i="1"/>
  <c r="X114" i="1"/>
  <c r="AB146" i="1"/>
  <c r="X146" i="1"/>
  <c r="AB147" i="1"/>
  <c r="X147" i="1"/>
  <c r="D55" i="1"/>
  <c r="AB38" i="1"/>
  <c r="X38" i="1"/>
  <c r="D11" i="1"/>
  <c r="AB54" i="1"/>
  <c r="X54" i="1"/>
  <c r="D13" i="1"/>
  <c r="D49" i="1"/>
  <c r="AB25" i="1"/>
  <c r="X25" i="1"/>
  <c r="AB11" i="1"/>
  <c r="X11" i="1"/>
  <c r="D58" i="1"/>
  <c r="AB53" i="1"/>
  <c r="X53" i="1"/>
  <c r="X10" i="1"/>
  <c r="D69" i="1"/>
  <c r="D25" i="1"/>
  <c r="D15" i="1"/>
  <c r="D75" i="1"/>
  <c r="D96" i="1"/>
  <c r="D46" i="1"/>
  <c r="D36" i="1"/>
  <c r="D16" i="1"/>
  <c r="D98" i="1"/>
  <c r="D20" i="1"/>
  <c r="D33" i="1"/>
  <c r="D65" i="1"/>
  <c r="D44" i="1"/>
  <c r="D7" i="1"/>
  <c r="D18" i="1"/>
  <c r="D52" i="1"/>
  <c r="D94" i="1"/>
  <c r="D10" i="1"/>
  <c r="D85" i="1"/>
  <c r="D67" i="1"/>
  <c r="D89" i="1"/>
  <c r="D26" i="1"/>
  <c r="D9" i="1"/>
  <c r="D86" i="1"/>
  <c r="D92" i="1"/>
  <c r="D32" i="1"/>
  <c r="D93" i="1"/>
  <c r="D12" i="1"/>
  <c r="D39" i="1"/>
  <c r="D61" i="1"/>
  <c r="D40" i="1"/>
  <c r="D30" i="1"/>
  <c r="D22" i="1"/>
  <c r="D42" i="1"/>
  <c r="D57" i="1"/>
  <c r="D76" i="1"/>
  <c r="D73" i="1"/>
  <c r="D79" i="1"/>
  <c r="D47" i="1"/>
  <c r="D59" i="1"/>
  <c r="D17" i="1"/>
  <c r="D62" i="1"/>
  <c r="D48" i="1"/>
  <c r="D97" i="1"/>
  <c r="D28" i="1"/>
  <c r="D95" i="1"/>
  <c r="D145" i="1"/>
  <c r="D29" i="1"/>
  <c r="D74" i="1"/>
  <c r="D41" i="1"/>
  <c r="D99" i="1"/>
  <c r="D87" i="1"/>
  <c r="D56" i="1"/>
  <c r="D88" i="1"/>
  <c r="D146" i="1"/>
  <c r="D31" i="1"/>
  <c r="D77" i="1"/>
  <c r="D90" i="1"/>
  <c r="D100" i="1"/>
  <c r="D101" i="1"/>
  <c r="D91" i="1"/>
  <c r="D53" i="1"/>
  <c r="D45" i="1"/>
  <c r="D71" i="1"/>
  <c r="D103" i="1"/>
  <c r="D84" i="1"/>
  <c r="D50" i="1"/>
  <c r="D27" i="1"/>
  <c r="D70" i="1"/>
  <c r="D64" i="1"/>
  <c r="D105" i="1"/>
  <c r="D106" i="1"/>
  <c r="D82" i="1"/>
  <c r="D83" i="1"/>
  <c r="D107" i="1"/>
  <c r="D108" i="1"/>
  <c r="D147" i="1"/>
  <c r="D102" i="1"/>
  <c r="D21" i="1"/>
  <c r="D109" i="1"/>
  <c r="D37" i="1"/>
  <c r="D110" i="1"/>
  <c r="D111" i="1"/>
  <c r="D112" i="1"/>
  <c r="D113" i="1"/>
  <c r="D114" i="1"/>
  <c r="D115" i="1"/>
  <c r="D116" i="1"/>
  <c r="D117" i="1"/>
  <c r="D34" i="1"/>
  <c r="D118" i="1"/>
  <c r="D119" i="1"/>
  <c r="D120" i="1"/>
  <c r="D121" i="1"/>
  <c r="D122" i="1"/>
  <c r="D128" i="1"/>
  <c r="D129" i="1"/>
  <c r="D130" i="1"/>
  <c r="D131" i="1"/>
  <c r="D132" i="1"/>
  <c r="D133" i="1"/>
  <c r="D51" i="1"/>
  <c r="D80" i="1"/>
  <c r="D60" i="1"/>
  <c r="D134" i="1"/>
  <c r="D135" i="1"/>
  <c r="D136" i="1"/>
  <c r="D137" i="1"/>
  <c r="D72" i="1"/>
  <c r="D78" i="1"/>
  <c r="D138" i="1"/>
  <c r="D139" i="1"/>
  <c r="D140" i="1"/>
  <c r="D141" i="1"/>
  <c r="D68" i="1"/>
  <c r="D142" i="1"/>
  <c r="D143" i="1"/>
  <c r="D144" i="1"/>
  <c r="D8" i="1"/>
  <c r="AB22" i="1"/>
  <c r="X22" i="1"/>
  <c r="AB88" i="1"/>
  <c r="X88" i="1"/>
  <c r="AB58" i="1"/>
  <c r="X58" i="1"/>
  <c r="AB111" i="1"/>
  <c r="X111" i="1"/>
  <c r="AB110" i="1"/>
  <c r="X110" i="1"/>
  <c r="AB59" i="1"/>
  <c r="X59" i="1"/>
  <c r="AB32" i="1"/>
  <c r="X32" i="1"/>
  <c r="AB81" i="1"/>
  <c r="X81" i="1"/>
  <c r="AB37" i="1"/>
  <c r="X37" i="1"/>
  <c r="AB101" i="1"/>
  <c r="X101" i="1"/>
  <c r="AB97" i="1"/>
  <c r="X97" i="1"/>
  <c r="AB73" i="1"/>
  <c r="X73" i="1"/>
  <c r="AB35" i="1"/>
  <c r="AB128" i="1"/>
  <c r="X128" i="1"/>
  <c r="P128" i="1"/>
  <c r="T128" i="1"/>
  <c r="Z128" i="1"/>
  <c r="V128" i="1"/>
  <c r="L128" i="1"/>
  <c r="N128" i="1"/>
  <c r="AB129" i="1"/>
  <c r="X129" i="1"/>
  <c r="P129" i="1"/>
  <c r="T129" i="1"/>
  <c r="Z129" i="1"/>
  <c r="V129" i="1"/>
  <c r="L129" i="1"/>
  <c r="N129" i="1"/>
  <c r="AB105" i="1"/>
  <c r="X105" i="1"/>
  <c r="AB89" i="1"/>
  <c r="X89" i="1"/>
  <c r="AB42" i="1"/>
  <c r="X42" i="1"/>
  <c r="P42" i="1"/>
  <c r="T42" i="1"/>
  <c r="Z42" i="1"/>
  <c r="V42" i="1"/>
  <c r="L42" i="1"/>
  <c r="N42" i="1"/>
  <c r="V9" i="1"/>
  <c r="V119" i="1"/>
  <c r="V47" i="1"/>
  <c r="V121" i="1"/>
  <c r="V12" i="1"/>
  <c r="V116" i="1"/>
  <c r="V117" i="1"/>
  <c r="V142" i="1"/>
  <c r="V122" i="1"/>
  <c r="V124" i="1"/>
  <c r="V125" i="1"/>
  <c r="V126" i="1"/>
  <c r="V118" i="1"/>
  <c r="V127" i="1"/>
  <c r="V96" i="1"/>
  <c r="V68" i="1"/>
  <c r="V143" i="1"/>
  <c r="V144" i="1"/>
  <c r="V99" i="1"/>
  <c r="V77" i="1"/>
  <c r="V100" i="1"/>
  <c r="V46" i="1"/>
  <c r="V30" i="1"/>
  <c r="V130" i="1"/>
  <c r="V131" i="1"/>
  <c r="V50" i="1"/>
  <c r="V132" i="1"/>
  <c r="V133" i="1"/>
  <c r="V120" i="1"/>
  <c r="V51" i="1"/>
  <c r="V80" i="1"/>
  <c r="V60" i="1"/>
  <c r="V134" i="1"/>
  <c r="V135" i="1"/>
  <c r="V34" i="1"/>
  <c r="V92" i="1"/>
  <c r="V18" i="1"/>
  <c r="V136" i="1"/>
  <c r="V61" i="1"/>
  <c r="V137" i="1"/>
  <c r="V55" i="1"/>
  <c r="V72" i="1"/>
  <c r="V138" i="1"/>
  <c r="V139" i="1"/>
  <c r="V140" i="1"/>
  <c r="V141" i="1"/>
  <c r="AB121" i="1"/>
  <c r="X121" i="1"/>
  <c r="P121" i="1"/>
  <c r="T121" i="1"/>
  <c r="Z121" i="1"/>
  <c r="L121" i="1"/>
  <c r="N121" i="1"/>
  <c r="AB112" i="1"/>
  <c r="X112" i="1"/>
  <c r="AB125" i="1"/>
  <c r="X125" i="1"/>
  <c r="P125" i="1"/>
  <c r="T125" i="1"/>
  <c r="Z125" i="1"/>
  <c r="L125" i="1"/>
  <c r="N125" i="1"/>
  <c r="N47" i="1"/>
  <c r="N119" i="1"/>
  <c r="N9" i="1"/>
  <c r="N124" i="1"/>
  <c r="N142" i="1"/>
  <c r="N116" i="1"/>
  <c r="N127" i="1"/>
  <c r="N126" i="1"/>
  <c r="N144" i="1"/>
  <c r="N143" i="1"/>
  <c r="N99" i="1"/>
  <c r="N12" i="1"/>
  <c r="N77" i="1"/>
  <c r="N100" i="1"/>
  <c r="N46" i="1"/>
  <c r="N30" i="1"/>
  <c r="N130" i="1"/>
  <c r="N117" i="1"/>
  <c r="N118" i="1"/>
  <c r="N96" i="1"/>
  <c r="N68" i="1"/>
  <c r="N131" i="1"/>
  <c r="N50" i="1"/>
  <c r="N132" i="1"/>
  <c r="N133" i="1"/>
  <c r="N120" i="1"/>
  <c r="N51" i="1"/>
  <c r="N80" i="1"/>
  <c r="N60" i="1"/>
  <c r="N134" i="1"/>
  <c r="N135" i="1"/>
  <c r="N122" i="1"/>
  <c r="N34" i="1"/>
  <c r="N92" i="1"/>
  <c r="N18" i="1"/>
  <c r="N136" i="1"/>
  <c r="N61" i="1"/>
  <c r="N137" i="1"/>
  <c r="N55" i="1"/>
  <c r="N72" i="1"/>
  <c r="N138" i="1"/>
  <c r="N139" i="1"/>
  <c r="N140" i="1"/>
  <c r="N141" i="1"/>
  <c r="AB99" i="1"/>
  <c r="X99" i="1"/>
  <c r="P99" i="1"/>
  <c r="T99" i="1"/>
  <c r="Z99" i="1"/>
  <c r="L99" i="1"/>
  <c r="AB36" i="1"/>
  <c r="X36" i="1"/>
  <c r="AB50" i="1"/>
  <c r="X50" i="1"/>
  <c r="P50" i="1"/>
  <c r="T50" i="1"/>
  <c r="Z50" i="1"/>
  <c r="L50" i="1"/>
  <c r="AB120" i="1"/>
  <c r="X120" i="1"/>
  <c r="P120" i="1"/>
  <c r="T120" i="1"/>
  <c r="Z120" i="1"/>
  <c r="L120" i="1"/>
  <c r="AB126" i="1"/>
  <c r="X126" i="1"/>
  <c r="P126" i="1"/>
  <c r="T126" i="1"/>
  <c r="Z126" i="1"/>
  <c r="L126" i="1"/>
  <c r="AB82" i="1"/>
  <c r="X82" i="1"/>
  <c r="AB132" i="1"/>
  <c r="X132" i="1"/>
  <c r="P132" i="1"/>
  <c r="T132" i="1"/>
  <c r="Z132" i="1"/>
  <c r="L132" i="1"/>
  <c r="AB127" i="1"/>
  <c r="X127" i="1"/>
  <c r="P127" i="1"/>
  <c r="T127" i="1"/>
  <c r="Z127" i="1"/>
  <c r="L127" i="1"/>
  <c r="AB133" i="1"/>
  <c r="X133" i="1"/>
  <c r="P133" i="1"/>
  <c r="T133" i="1"/>
  <c r="Z133" i="1"/>
  <c r="L133" i="1"/>
  <c r="X140" i="1"/>
  <c r="X139" i="1"/>
  <c r="X49" i="1"/>
  <c r="X90" i="1"/>
  <c r="X138" i="1"/>
  <c r="X31" i="1"/>
  <c r="X76" i="1"/>
  <c r="X72" i="1"/>
  <c r="X55" i="1"/>
  <c r="X102" i="1"/>
  <c r="X137" i="1"/>
  <c r="X26" i="1"/>
  <c r="X61" i="1"/>
  <c r="X33" i="1"/>
  <c r="X56" i="1"/>
  <c r="X136" i="1"/>
  <c r="X109" i="1"/>
  <c r="X116" i="1"/>
  <c r="X18" i="1"/>
  <c r="X92" i="1"/>
  <c r="X34" i="1"/>
  <c r="X122" i="1"/>
  <c r="X9" i="1"/>
  <c r="X23" i="1"/>
  <c r="X135" i="1"/>
  <c r="X28" i="1"/>
  <c r="X134" i="1"/>
  <c r="X60" i="1"/>
  <c r="X80" i="1"/>
  <c r="X118" i="1"/>
  <c r="X51" i="1"/>
  <c r="X113" i="1"/>
  <c r="X148" i="1"/>
  <c r="X29" i="1"/>
  <c r="X41" i="1"/>
  <c r="X47" i="1"/>
  <c r="X16" i="1"/>
  <c r="X93" i="1"/>
  <c r="X43" i="1"/>
  <c r="X103" i="1"/>
  <c r="X13" i="1"/>
  <c r="X17" i="1"/>
  <c r="X21" i="1"/>
  <c r="X70" i="1"/>
  <c r="X35" i="1"/>
  <c r="X71" i="1"/>
  <c r="X78" i="1"/>
  <c r="X98" i="1"/>
  <c r="X84" i="1"/>
  <c r="X117" i="1"/>
  <c r="X87" i="1"/>
  <c r="X7" i="1"/>
  <c r="X77" i="1"/>
  <c r="X74" i="1"/>
  <c r="X119" i="1"/>
  <c r="X12" i="1"/>
  <c r="X64" i="1"/>
  <c r="X20" i="1"/>
  <c r="X75" i="1"/>
  <c r="X85" i="1"/>
  <c r="X39" i="1"/>
  <c r="X106" i="1"/>
  <c r="X104" i="1"/>
  <c r="X94" i="1"/>
  <c r="X124" i="1"/>
  <c r="X107" i="1"/>
  <c r="X96" i="1"/>
  <c r="X100" i="1"/>
  <c r="X91" i="1"/>
  <c r="X142" i="1"/>
  <c r="X83" i="1"/>
  <c r="X130" i="1"/>
  <c r="X40" i="1"/>
  <c r="X79" i="1"/>
  <c r="X46" i="1"/>
  <c r="X108" i="1"/>
  <c r="X131" i="1"/>
  <c r="X143" i="1"/>
  <c r="X44" i="1"/>
  <c r="X144" i="1"/>
  <c r="X68" i="1"/>
  <c r="X95" i="1"/>
  <c r="X145" i="1"/>
  <c r="X57" i="1"/>
  <c r="X69" i="1"/>
  <c r="X62" i="1"/>
  <c r="X141" i="1"/>
  <c r="X67" i="1"/>
  <c r="AB145" i="1"/>
  <c r="AB57" i="1"/>
  <c r="AB95" i="1"/>
  <c r="AB40" i="1"/>
  <c r="AB100" i="1"/>
  <c r="P100" i="1"/>
  <c r="T100" i="1"/>
  <c r="Z100" i="1"/>
  <c r="L100" i="1"/>
  <c r="AB44" i="1"/>
  <c r="AB130" i="1"/>
  <c r="P130" i="1"/>
  <c r="T130" i="1"/>
  <c r="Z130" i="1"/>
  <c r="L130" i="1"/>
  <c r="L119" i="1"/>
  <c r="Z119" i="1"/>
  <c r="T119" i="1"/>
  <c r="P119" i="1"/>
  <c r="AB119" i="1"/>
  <c r="P140" i="1"/>
  <c r="P139" i="1"/>
  <c r="P138" i="1"/>
  <c r="P124" i="1"/>
  <c r="P30" i="1"/>
  <c r="P72" i="1"/>
  <c r="P55" i="1"/>
  <c r="P137" i="1"/>
  <c r="P61" i="1"/>
  <c r="P136" i="1"/>
  <c r="P116" i="1"/>
  <c r="P18" i="1"/>
  <c r="P92" i="1"/>
  <c r="P34" i="1"/>
  <c r="P122" i="1"/>
  <c r="P9" i="1"/>
  <c r="P135" i="1"/>
  <c r="P134" i="1"/>
  <c r="P60" i="1"/>
  <c r="P80" i="1"/>
  <c r="P118" i="1"/>
  <c r="P51" i="1"/>
  <c r="P46" i="1"/>
  <c r="P141" i="1"/>
  <c r="P68" i="1"/>
  <c r="P144" i="1"/>
  <c r="P143" i="1"/>
  <c r="P131" i="1"/>
  <c r="P142" i="1"/>
  <c r="P96" i="1"/>
  <c r="P117" i="1"/>
  <c r="P77" i="1"/>
  <c r="P12" i="1"/>
  <c r="P47" i="1"/>
  <c r="AB68" i="1"/>
  <c r="T68" i="1"/>
  <c r="Z68" i="1"/>
  <c r="L68" i="1"/>
  <c r="AB94" i="1"/>
  <c r="AB12" i="1"/>
  <c r="T141" i="1"/>
  <c r="T96" i="1"/>
  <c r="T140" i="1"/>
  <c r="T139" i="1"/>
  <c r="T138" i="1"/>
  <c r="T124" i="1"/>
  <c r="T30" i="1"/>
  <c r="T72" i="1"/>
  <c r="T55" i="1"/>
  <c r="T137" i="1"/>
  <c r="T61" i="1"/>
  <c r="T136" i="1"/>
  <c r="T116" i="1"/>
  <c r="T18" i="1"/>
  <c r="T92" i="1"/>
  <c r="T34" i="1"/>
  <c r="T122" i="1"/>
  <c r="T9" i="1"/>
  <c r="T135" i="1"/>
  <c r="T134" i="1"/>
  <c r="T60" i="1"/>
  <c r="T80" i="1"/>
  <c r="T118" i="1"/>
  <c r="T51" i="1"/>
  <c r="T46" i="1"/>
  <c r="T131" i="1"/>
  <c r="T117" i="1"/>
  <c r="T12" i="1"/>
  <c r="T144" i="1"/>
  <c r="T143" i="1"/>
  <c r="T142" i="1"/>
  <c r="T77" i="1"/>
  <c r="T47" i="1"/>
  <c r="Z12" i="1"/>
  <c r="L12" i="1"/>
  <c r="AB141" i="1"/>
  <c r="Z141" i="1"/>
  <c r="L141" i="1"/>
  <c r="AB64" i="1"/>
  <c r="AB84" i="1"/>
  <c r="AB31" i="1"/>
  <c r="AB139" i="1"/>
  <c r="Z139" i="1"/>
  <c r="L139" i="1"/>
  <c r="AB49" i="1"/>
  <c r="AB140" i="1"/>
  <c r="Z140" i="1"/>
  <c r="L140" i="1"/>
  <c r="AB137" i="1"/>
  <c r="Z137" i="1"/>
  <c r="L137" i="1"/>
  <c r="AB138" i="1"/>
  <c r="Z138" i="1"/>
  <c r="L138" i="1"/>
  <c r="AB96" i="1"/>
  <c r="Z96" i="1"/>
  <c r="L96" i="1"/>
  <c r="AB72" i="1"/>
  <c r="Z72" i="1"/>
  <c r="L72" i="1"/>
  <c r="AB56" i="1"/>
  <c r="AB61" i="1"/>
  <c r="Z61" i="1"/>
  <c r="L61" i="1"/>
  <c r="AB41" i="1"/>
  <c r="AB70" i="1"/>
  <c r="Z118" i="1"/>
  <c r="L118" i="1"/>
  <c r="AB107" i="1"/>
  <c r="Z142" i="1"/>
  <c r="L142" i="1"/>
  <c r="AB20" i="1"/>
  <c r="Z46" i="1"/>
  <c r="L46" i="1"/>
  <c r="AB98" i="1"/>
  <c r="AB7" i="1"/>
  <c r="Z131" i="1"/>
  <c r="L131" i="1"/>
  <c r="AB124" i="1"/>
  <c r="AB108" i="1"/>
  <c r="AB46" i="1"/>
  <c r="AB148" i="1"/>
  <c r="AB30" i="1"/>
  <c r="AB9" i="1"/>
  <c r="AB23" i="1"/>
  <c r="AB136" i="1"/>
  <c r="AB109" i="1"/>
  <c r="AB116" i="1"/>
  <c r="AB79" i="1"/>
  <c r="AB62" i="1"/>
  <c r="AB18" i="1"/>
  <c r="AB77" i="1"/>
  <c r="AB75" i="1"/>
  <c r="AB92" i="1"/>
  <c r="AB91" i="1"/>
  <c r="AB90" i="1"/>
  <c r="AB83" i="1"/>
  <c r="AB71" i="1"/>
  <c r="AB34" i="1"/>
  <c r="AB106" i="1"/>
  <c r="AB43" i="1"/>
  <c r="AB47" i="1"/>
  <c r="AB122" i="1"/>
  <c r="AB87" i="1"/>
  <c r="AB76" i="1"/>
  <c r="AB135" i="1"/>
  <c r="AB28" i="1"/>
  <c r="AB134" i="1"/>
  <c r="AB60" i="1"/>
  <c r="AB80" i="1"/>
  <c r="AB69" i="1"/>
  <c r="AB55" i="1"/>
  <c r="AB131" i="1"/>
  <c r="AB118" i="1"/>
  <c r="AB51" i="1"/>
  <c r="AB142" i="1"/>
  <c r="AB144" i="1"/>
  <c r="AB39" i="1"/>
  <c r="AB104" i="1"/>
  <c r="AB113" i="1"/>
  <c r="AB26" i="1"/>
  <c r="AB78" i="1"/>
  <c r="AB143" i="1"/>
  <c r="AB16" i="1"/>
  <c r="AB102" i="1"/>
  <c r="AB117" i="1"/>
  <c r="AB85" i="1"/>
  <c r="AB13" i="1"/>
  <c r="AB33" i="1"/>
  <c r="AB21" i="1"/>
  <c r="AB93" i="1"/>
  <c r="AB74" i="1"/>
  <c r="AB103" i="1"/>
  <c r="AB17" i="1"/>
  <c r="AB29" i="1"/>
  <c r="AB67" i="1"/>
  <c r="AB10" i="1"/>
  <c r="Z92" i="1"/>
  <c r="L92" i="1"/>
  <c r="L117" i="1"/>
  <c r="Z117" i="1"/>
  <c r="L47" i="1"/>
  <c r="Z47" i="1"/>
  <c r="L80" i="1"/>
  <c r="Z80" i="1"/>
  <c r="L60" i="1"/>
  <c r="Z60" i="1"/>
  <c r="L77" i="1"/>
  <c r="Z77" i="1"/>
  <c r="L134" i="1"/>
  <c r="Z134" i="1"/>
  <c r="L135" i="1"/>
  <c r="Z135" i="1"/>
  <c r="L30" i="1"/>
  <c r="Z30" i="1"/>
  <c r="L124" i="1"/>
  <c r="Z124" i="1"/>
  <c r="L122" i="1"/>
  <c r="Z122" i="1"/>
  <c r="L34" i="1"/>
  <c r="Z34" i="1"/>
  <c r="L55" i="1"/>
  <c r="Z55" i="1"/>
  <c r="L9" i="1"/>
  <c r="Z9" i="1"/>
  <c r="L51" i="1"/>
  <c r="Z51" i="1"/>
  <c r="L18" i="1"/>
  <c r="Z18" i="1"/>
  <c r="L136" i="1"/>
  <c r="Z136" i="1"/>
  <c r="L116" i="1"/>
  <c r="Z116" i="1"/>
  <c r="L144" i="1"/>
  <c r="Z144" i="1"/>
  <c r="L143" i="1"/>
  <c r="Z143" i="1"/>
  <c r="AH75" i="15" l="1" a="1"/>
  <c r="AH75" i="15" s="1"/>
  <c r="AF84" i="15"/>
  <c r="AH27" i="15" a="1"/>
  <c r="AH27" i="15" s="1"/>
  <c r="AH30" i="15" a="1"/>
  <c r="AH30" i="15" s="1"/>
  <c r="AG74" i="15"/>
  <c r="AH74" i="15" a="1"/>
  <c r="AH74" i="15" s="1"/>
  <c r="AG84" i="15"/>
  <c r="AG75" i="15"/>
  <c r="AG76" i="15"/>
  <c r="AH54" i="15" a="1"/>
  <c r="AH54" i="15" s="1"/>
  <c r="AF57" i="15"/>
  <c r="AF75" i="15"/>
  <c r="AH69" i="15" a="1"/>
  <c r="AH69" i="15" s="1"/>
  <c r="AG41" i="15"/>
  <c r="AG15" i="15"/>
  <c r="AG69" i="15"/>
  <c r="AF30" i="15"/>
  <c r="AH57" i="15" a="1"/>
  <c r="AH57" i="15" s="1"/>
  <c r="AF40" i="15"/>
  <c r="AG54" i="15"/>
  <c r="AH68" i="15" a="1"/>
  <c r="AH68" i="15" s="1"/>
  <c r="AH62" i="15" a="1"/>
  <c r="AH62" i="15" s="1"/>
  <c r="AG68" i="15"/>
  <c r="AG40" i="15"/>
  <c r="AH43" i="15" a="1"/>
  <c r="AH43" i="15" s="1"/>
  <c r="AH11" i="15" a="1"/>
  <c r="AH11" i="15" s="1"/>
  <c r="AF87" i="15"/>
  <c r="AH41" i="15" a="1"/>
  <c r="AH41" i="15" s="1"/>
  <c r="AG30" i="15"/>
  <c r="AF22" i="15"/>
  <c r="AG52" i="15"/>
  <c r="AG80" i="15"/>
  <c r="AH52" i="15" a="1"/>
  <c r="AH52" i="15" s="1"/>
  <c r="AF80" i="15"/>
  <c r="AF52" i="15"/>
  <c r="AG11" i="15"/>
  <c r="AG49" i="15"/>
  <c r="AH55" i="15" a="1"/>
  <c r="AH55" i="15" s="1"/>
  <c r="AF19" i="15"/>
  <c r="AF48" i="15"/>
  <c r="AG22" i="15"/>
  <c r="AG72" i="15"/>
  <c r="AG45" i="15"/>
  <c r="AF37" i="15"/>
  <c r="AH38" i="15" a="1"/>
  <c r="AH38" i="15" s="1"/>
  <c r="AG10" i="15"/>
  <c r="AH83" i="15" a="1"/>
  <c r="AH83" i="15" s="1"/>
  <c r="AH89" i="15" a="1"/>
  <c r="AH89" i="15" s="1"/>
  <c r="AF29" i="15"/>
  <c r="AF41" i="15"/>
  <c r="AF72" i="15"/>
  <c r="AF59" i="15"/>
  <c r="AH24" i="15" a="1"/>
  <c r="AH24" i="15" s="1"/>
  <c r="AH32" i="15" a="1"/>
  <c r="AH32" i="15" s="1"/>
  <c r="AH64" i="15" a="1"/>
  <c r="AH64" i="15" s="1"/>
  <c r="AH22" i="15" a="1"/>
  <c r="AH22" i="15" s="1"/>
  <c r="AF83" i="15"/>
  <c r="AF58" i="15"/>
  <c r="AG47" i="15"/>
  <c r="AH36" i="15" a="1"/>
  <c r="AH36" i="15" s="1"/>
  <c r="AH46" i="15" a="1"/>
  <c r="AH46" i="15" s="1"/>
  <c r="AG66" i="15"/>
  <c r="AG50" i="15"/>
  <c r="AG79" i="15"/>
  <c r="AG16" i="15"/>
  <c r="AH79" i="15" a="1"/>
  <c r="AH79" i="15" s="1"/>
  <c r="AF50" i="15"/>
  <c r="AG43" i="15"/>
  <c r="AH66" i="15" a="1"/>
  <c r="AH66" i="15" s="1"/>
  <c r="AH87" i="15" a="1"/>
  <c r="AH87" i="15" s="1"/>
  <c r="AG78" i="15"/>
  <c r="AF54" i="15"/>
  <c r="AH78" i="15" a="1"/>
  <c r="AH78" i="15" s="1"/>
  <c r="AH58" i="15" a="1"/>
  <c r="AH58" i="15" s="1"/>
  <c r="AG31" i="15"/>
  <c r="AH33" i="15" a="1"/>
  <c r="AH33" i="15" s="1"/>
  <c r="AF35" i="15"/>
  <c r="AF45" i="15"/>
  <c r="AG81" i="15"/>
  <c r="AF81" i="15"/>
  <c r="AF44" i="15"/>
  <c r="AH19" i="15" a="1"/>
  <c r="AH19" i="15" s="1"/>
  <c r="AF55" i="15"/>
  <c r="AG19" i="15"/>
  <c r="AG35" i="15"/>
  <c r="AG89" i="15"/>
  <c r="AF7" i="15"/>
  <c r="AG59" i="15"/>
  <c r="AH31" i="15" a="1"/>
  <c r="AH31" i="15" s="1"/>
  <c r="AH35" i="15" a="1"/>
  <c r="AH35" i="15" s="1"/>
  <c r="AG37" i="15"/>
  <c r="AG33" i="15"/>
  <c r="AH9" i="15" a="1"/>
  <c r="AH9" i="15" s="1"/>
  <c r="AF28" i="15"/>
  <c r="AF66" i="15"/>
  <c r="AG70" i="15"/>
  <c r="AF13" i="15"/>
  <c r="AF63" i="15"/>
  <c r="AH44" i="15" a="1"/>
  <c r="AH44" i="15" s="1"/>
  <c r="AG62" i="15"/>
  <c r="AG29" i="15"/>
  <c r="AH70" i="15" a="1"/>
  <c r="AH70" i="15" s="1"/>
  <c r="AG44" i="15"/>
  <c r="AG7" i="15"/>
  <c r="AF47" i="15"/>
  <c r="AF82" i="15"/>
  <c r="AF24" i="15"/>
  <c r="AG24" i="15"/>
  <c r="AF62" i="15"/>
  <c r="AG32" i="15"/>
  <c r="AG51" i="15"/>
  <c r="AF18" i="15"/>
  <c r="AH25" i="15" a="1"/>
  <c r="AH25" i="15" s="1"/>
  <c r="AG20" i="15"/>
  <c r="AH63" i="15" a="1"/>
  <c r="AH63" i="15" s="1"/>
  <c r="AG63" i="15"/>
  <c r="AH42" i="15" a="1"/>
  <c r="AH42" i="15" s="1"/>
  <c r="AG21" i="15"/>
  <c r="AF32" i="15"/>
  <c r="AG28" i="15"/>
  <c r="AH18" i="15" a="1"/>
  <c r="AH18" i="15" s="1"/>
  <c r="AF26" i="15"/>
  <c r="AG42" i="15"/>
  <c r="AG18" i="15"/>
  <c r="AF73" i="15"/>
  <c r="AF11" i="15"/>
  <c r="AH39" i="15" a="1"/>
  <c r="AH39" i="15" s="1"/>
  <c r="AF8" i="15"/>
  <c r="AF21" i="15"/>
  <c r="AG73" i="15"/>
  <c r="AH20" i="15" a="1"/>
  <c r="AH20" i="15" s="1"/>
  <c r="AG25" i="15"/>
  <c r="AF61" i="15"/>
  <c r="AF17" i="15"/>
  <c r="AH29" i="15" a="1"/>
  <c r="AH29" i="15" s="1"/>
  <c r="AG9" i="15"/>
  <c r="AG82" i="15"/>
  <c r="AH13" i="15" a="1"/>
  <c r="AH13" i="15" s="1"/>
  <c r="AG61" i="15"/>
  <c r="AH15" i="15" a="1"/>
  <c r="AH15" i="15" s="1"/>
  <c r="AG34" i="15"/>
  <c r="AG64" i="15"/>
  <c r="AG23" i="15"/>
  <c r="AF42" i="15"/>
  <c r="AH26" i="15" a="1"/>
  <c r="AH26" i="15" s="1"/>
  <c r="AG46" i="15"/>
  <c r="AG36" i="15"/>
  <c r="AF46" i="15"/>
  <c r="AF25" i="15"/>
  <c r="AF39" i="15"/>
  <c r="AF64" i="15"/>
  <c r="AH21" i="15" a="1"/>
  <c r="AH21" i="15" s="1"/>
  <c r="AF9" i="15"/>
  <c r="AF36" i="15"/>
  <c r="AF10" i="15"/>
  <c r="AF16" i="15"/>
  <c r="AH88" i="15" a="1"/>
  <c r="AH88" i="15" s="1"/>
  <c r="AH51" i="15" a="1"/>
  <c r="AH51" i="15" s="1"/>
  <c r="AH28" i="15" a="1"/>
  <c r="AH28" i="15" s="1"/>
  <c r="AG13" i="15"/>
  <c r="AF31" i="15"/>
  <c r="AG26" i="15"/>
  <c r="AF15" i="15"/>
  <c r="AF60" i="15"/>
  <c r="AF34" i="15"/>
  <c r="AG12" i="15"/>
  <c r="AG60" i="15"/>
  <c r="AF27" i="15"/>
  <c r="AG39" i="15"/>
  <c r="AG14" i="15"/>
  <c r="AH48" i="15" a="1"/>
  <c r="AH48" i="15" s="1"/>
  <c r="AG86" i="15"/>
  <c r="AF33" i="15"/>
  <c r="AF12" i="15"/>
  <c r="AG48" i="15"/>
  <c r="AF53" i="15"/>
  <c r="AG27" i="15"/>
  <c r="AH23" i="15" a="1"/>
  <c r="AH23" i="15" s="1"/>
  <c r="AG88" i="15"/>
  <c r="AF23" i="15"/>
  <c r="AF20" i="15"/>
  <c r="AF51" i="15"/>
  <c r="AF86" i="15"/>
  <c r="AH10" i="15" a="1"/>
  <c r="AH10" i="15" s="1"/>
  <c r="AH16" i="15" a="1"/>
  <c r="AH16" i="15" s="1"/>
  <c r="AH12" i="15" a="1"/>
  <c r="AH12" i="15" s="1"/>
  <c r="AG38" i="15"/>
  <c r="AH17" i="15" a="1"/>
  <c r="AH17" i="15" s="1"/>
  <c r="AG53" i="15"/>
  <c r="AG77" i="15"/>
  <c r="AG8" i="15"/>
  <c r="AF49" i="15"/>
  <c r="AF14" i="15"/>
  <c r="AF71" i="15"/>
  <c r="AG17" i="15"/>
  <c r="AH7" i="15" a="1"/>
  <c r="AH7" i="15" s="1"/>
  <c r="AH14" i="15" a="1"/>
  <c r="AH14" i="15" s="1"/>
  <c r="AG71" i="15"/>
  <c r="AG87" i="15"/>
  <c r="AF77" i="15"/>
  <c r="AH8" i="15" a="1"/>
  <c r="AH8" i="15" s="1"/>
  <c r="AH49" i="15" a="1"/>
  <c r="AH49" i="15" s="1"/>
  <c r="AF38" i="15"/>
  <c r="AH21" i="1"/>
  <c r="AH13" i="1"/>
  <c r="AH15" i="1"/>
  <c r="AH22" i="1"/>
  <c r="AH10" i="1"/>
  <c r="AF27" i="1"/>
  <c r="AH27" i="1"/>
  <c r="AH23" i="1"/>
  <c r="AH8" i="1"/>
  <c r="AF116" i="1"/>
  <c r="AF109" i="1"/>
  <c r="AH17" i="1"/>
  <c r="AH18" i="1"/>
  <c r="AH16" i="1"/>
  <c r="AH28" i="1"/>
  <c r="AH26" i="1"/>
  <c r="AH20" i="1"/>
  <c r="AH12" i="1"/>
  <c r="AH25" i="1"/>
  <c r="AH9" i="1"/>
  <c r="AF82" i="1"/>
  <c r="AF56" i="1"/>
  <c r="AF39" i="1"/>
  <c r="AF26" i="1"/>
  <c r="AF7" i="1"/>
  <c r="AF36" i="1"/>
  <c r="AF73" i="1"/>
  <c r="AF97" i="1"/>
  <c r="AF124" i="1"/>
  <c r="AF21" i="1"/>
  <c r="AF50" i="1"/>
  <c r="AF87" i="1"/>
  <c r="AF76" i="1"/>
  <c r="AF12" i="1"/>
  <c r="AF89" i="1"/>
  <c r="AF44" i="1"/>
  <c r="AF46" i="1"/>
  <c r="AF55" i="1"/>
  <c r="AF54" i="1"/>
  <c r="AF38" i="1"/>
  <c r="AF81" i="1"/>
  <c r="AF84" i="1"/>
  <c r="AF48" i="1"/>
  <c r="AF67" i="1"/>
  <c r="AF65" i="1"/>
  <c r="AF58" i="1"/>
  <c r="AF28" i="1"/>
  <c r="AF60" i="1"/>
  <c r="AF90" i="1"/>
  <c r="AF41" i="1"/>
  <c r="AF62" i="1"/>
  <c r="AF42" i="1"/>
  <c r="AF32" i="1"/>
  <c r="AF85" i="1"/>
  <c r="AF33" i="1"/>
  <c r="AF75" i="1"/>
  <c r="AF13" i="1"/>
  <c r="AF8" i="1"/>
  <c r="AF80" i="1"/>
  <c r="AF71" i="1"/>
  <c r="AF77" i="1"/>
  <c r="AF74" i="1"/>
  <c r="AF17" i="1"/>
  <c r="AF22" i="1"/>
  <c r="AF10" i="1"/>
  <c r="AF20" i="1"/>
  <c r="AF15" i="1"/>
  <c r="AF43" i="1"/>
  <c r="AF49" i="1"/>
  <c r="AF78" i="1"/>
  <c r="AF51" i="1"/>
  <c r="AF64" i="1"/>
  <c r="AF45" i="1"/>
  <c r="AF31" i="1"/>
  <c r="AF29" i="1"/>
  <c r="AF59" i="1"/>
  <c r="AF30" i="1"/>
  <c r="AF25" i="1"/>
  <c r="AF68" i="1"/>
  <c r="AF72" i="1"/>
  <c r="AF34" i="1"/>
  <c r="AF53" i="1"/>
  <c r="AF47" i="1"/>
  <c r="AF40" i="1"/>
  <c r="AF86" i="1"/>
  <c r="AF52" i="1"/>
  <c r="AF69" i="1"/>
  <c r="AF11" i="1"/>
  <c r="AF23" i="1"/>
  <c r="AF37" i="1"/>
  <c r="AF83" i="1"/>
  <c r="AF70" i="1"/>
  <c r="AF91" i="1"/>
  <c r="AF88" i="1"/>
  <c r="AF79" i="1"/>
  <c r="AF61" i="1"/>
  <c r="AF9" i="1"/>
  <c r="AF18" i="1"/>
  <c r="AF16" i="1"/>
  <c r="AF35" i="1"/>
  <c r="AF136" i="1"/>
  <c r="AF140" i="1"/>
  <c r="AF106" i="1"/>
  <c r="AF100" i="1"/>
  <c r="AF57" i="1"/>
  <c r="AF93" i="1"/>
  <c r="AF139" i="1"/>
  <c r="AF130" i="1"/>
  <c r="AF120" i="1"/>
  <c r="AF113" i="1"/>
  <c r="AF147" i="1"/>
  <c r="AF103" i="1"/>
  <c r="AF132" i="1"/>
  <c r="AF104" i="1"/>
  <c r="AF134" i="1"/>
  <c r="AF102" i="1"/>
  <c r="AF99" i="1"/>
  <c r="AF96" i="1"/>
  <c r="AF138" i="1"/>
  <c r="AF129" i="1"/>
  <c r="AF119" i="1"/>
  <c r="AF112" i="1"/>
  <c r="AF105" i="1"/>
  <c r="AF92" i="1"/>
  <c r="AF122" i="1"/>
  <c r="AF115" i="1"/>
  <c r="AF131" i="1"/>
  <c r="AF144" i="1"/>
  <c r="AF128" i="1"/>
  <c r="AF118" i="1"/>
  <c r="AF111" i="1"/>
  <c r="AF108" i="1"/>
  <c r="AF94" i="1"/>
  <c r="AF125" i="1"/>
  <c r="AF127" i="1"/>
  <c r="AF148" i="1"/>
  <c r="AF135" i="1"/>
  <c r="AF101" i="1"/>
  <c r="AF121" i="1"/>
  <c r="AF143" i="1"/>
  <c r="AF145" i="1"/>
  <c r="AF141" i="1"/>
  <c r="AF126" i="1"/>
  <c r="AF114" i="1"/>
  <c r="AF133" i="1"/>
  <c r="AF110" i="1"/>
  <c r="AF107" i="1"/>
  <c r="AF146" i="1"/>
  <c r="AF98" i="1"/>
  <c r="AF142" i="1"/>
  <c r="AF137" i="1"/>
  <c r="AF117" i="1"/>
  <c r="AF9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0DB3EF-2C60-4ACB-A873-42587973DF77}" keepAlive="1" name="Query - Page001" description="Connection to the 'Page001' query in the workbook." type="5" refreshedVersion="0" background="1" saveData="1">
    <dbPr connection="Provider=Microsoft.Mashup.OleDb.1;Data Source=$Workbook$;Location=Page001;Extended Properties=&quot;&quot;" command="SELECT * FROM [Page001]"/>
  </connection>
  <connection id="2" xr16:uid="{17C2580B-5AFE-4C3C-9C80-B66C9E2BC0B0}" keepAlive="1" name="Query - SBSC" description="Connection to the 'SBSC' query in the workbook." type="5" refreshedVersion="0" background="1">
    <dbPr connection="Provider=Microsoft.Mashup.OleDb.1;Data Source=$Workbook$;Location=SBSC;Extended Properties=&quot;&quot;" command="SELECT * FROM [SBSC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<sst xmlns="http://schemas.openxmlformats.org/spreadsheetml/2006/main" count="681" uniqueCount="251">
  <si>
    <t>Date</t>
  </si>
  <si>
    <t>Competitor</t>
  </si>
  <si>
    <t>Venue</t>
  </si>
  <si>
    <t>Entries</t>
  </si>
  <si>
    <t>Club</t>
  </si>
  <si>
    <t>Points</t>
  </si>
  <si>
    <t>Total points</t>
  </si>
  <si>
    <t>Overall Positon</t>
  </si>
  <si>
    <t>Ben Schooling</t>
  </si>
  <si>
    <t>Datchet Water SC</t>
  </si>
  <si>
    <t>Dave Poston</t>
  </si>
  <si>
    <t>Stokes Bay SC</t>
  </si>
  <si>
    <t>Aberdeen &amp; Stonehaven YC</t>
  </si>
  <si>
    <t>Castle Cove SC</t>
  </si>
  <si>
    <t>Serega Samus</t>
  </si>
  <si>
    <t>Bruce Keen</t>
  </si>
  <si>
    <t>Rutland Water SC</t>
  </si>
  <si>
    <t>David Annan</t>
  </si>
  <si>
    <t>Grafham Water SC</t>
  </si>
  <si>
    <t>Matthew Holden</t>
  </si>
  <si>
    <t>Locks SC</t>
  </si>
  <si>
    <t>Dan Trotter</t>
  </si>
  <si>
    <t>Derwent Reservoir SC</t>
  </si>
  <si>
    <t>Jamie Hilton</t>
  </si>
  <si>
    <t>Paul Molesworth</t>
  </si>
  <si>
    <t>Ian Trotter</t>
  </si>
  <si>
    <t>Andrew Gould</t>
  </si>
  <si>
    <t>Ian Ellis</t>
  </si>
  <si>
    <t>Richard Pelley</t>
  </si>
  <si>
    <t>Alastair Conn</t>
  </si>
  <si>
    <t>Alastair Kerr</t>
  </si>
  <si>
    <t>Ullswater SC</t>
  </si>
  <si>
    <t>Blackwater SC</t>
  </si>
  <si>
    <t>Ben Rhodes</t>
  </si>
  <si>
    <t>Exe SC</t>
  </si>
  <si>
    <t>Chanonry SC</t>
  </si>
  <si>
    <t>Stuart Keegan</t>
  </si>
  <si>
    <t>Iain Morton</t>
  </si>
  <si>
    <t>Richard Smith</t>
  </si>
  <si>
    <t>Dave Evans</t>
  </si>
  <si>
    <t>Andrew Scott</t>
  </si>
  <si>
    <t>Dalgety Bay SC</t>
  </si>
  <si>
    <t>Andy Rice</t>
  </si>
  <si>
    <t>Andrew Whittle</t>
  </si>
  <si>
    <t>Nigel Walbank</t>
  </si>
  <si>
    <t>Lymington Town SC</t>
  </si>
  <si>
    <t>Tom Conway</t>
  </si>
  <si>
    <t>Thorpe Bay YC</t>
  </si>
  <si>
    <t>Josh Moran</t>
  </si>
  <si>
    <t>Steve Robson</t>
  </si>
  <si>
    <t>Mark Simpson</t>
  </si>
  <si>
    <t>Andrew Stickland</t>
  </si>
  <si>
    <t>Michael Gough</t>
  </si>
  <si>
    <t>Jon Bailey</t>
  </si>
  <si>
    <t>Dylan Noble</t>
  </si>
  <si>
    <t>Rob Cook</t>
  </si>
  <si>
    <t>Steve Wright</t>
  </si>
  <si>
    <t>David Moy</t>
  </si>
  <si>
    <t>Troy Christiansen</t>
  </si>
  <si>
    <t>Tom Gilbert</t>
  </si>
  <si>
    <t>Daniel Henderson</t>
  </si>
  <si>
    <t>HMYC</t>
  </si>
  <si>
    <t>Bruce Allan</t>
  </si>
  <si>
    <t>Josh Belben</t>
  </si>
  <si>
    <t>Jon Powell</t>
  </si>
  <si>
    <t>Porchester SC</t>
  </si>
  <si>
    <t>Jamie Southwell</t>
  </si>
  <si>
    <t>Hill Head SC</t>
  </si>
  <si>
    <t>Andy Tarboton</t>
  </si>
  <si>
    <t>Mark Haine</t>
  </si>
  <si>
    <t>Prestwick SC</t>
  </si>
  <si>
    <t>Iain Baillie</t>
  </si>
  <si>
    <t>Alistair Reid</t>
  </si>
  <si>
    <t>Largo Bay SC</t>
  </si>
  <si>
    <t>Charles Chandler</t>
  </si>
  <si>
    <t>Req to Qual</t>
  </si>
  <si>
    <t>Tom Taylor</t>
  </si>
  <si>
    <t>James Nuttal</t>
  </si>
  <si>
    <t>Justin Healey</t>
  </si>
  <si>
    <t>Nick Lett</t>
  </si>
  <si>
    <t>Eastbourne Sovereign SC</t>
  </si>
  <si>
    <t>Ian Escritt</t>
  </si>
  <si>
    <t>Martin Bingham</t>
  </si>
  <si>
    <t>Brightlingsea SC</t>
  </si>
  <si>
    <t>John McAfee</t>
  </si>
  <si>
    <t>Simon Kitchen</t>
  </si>
  <si>
    <t>Yorkshire Dales SC</t>
  </si>
  <si>
    <t>Tom Wincher</t>
  </si>
  <si>
    <t>Harry McIvar</t>
  </si>
  <si>
    <t>Draycote Water SC</t>
  </si>
  <si>
    <t>Ben Clegg</t>
  </si>
  <si>
    <t>Peter Greenhaugh</t>
  </si>
  <si>
    <t>Dan Vincent</t>
  </si>
  <si>
    <t>Brennan Robinson</t>
  </si>
  <si>
    <t>John Piatt</t>
  </si>
  <si>
    <t>Lee Cullen</t>
  </si>
  <si>
    <t>Ullswater YC</t>
  </si>
  <si>
    <t>Pete Davenport</t>
  </si>
  <si>
    <t>Bassenthwiate SC</t>
  </si>
  <si>
    <t>Neil Robison</t>
  </si>
  <si>
    <t>Largs SC</t>
  </si>
  <si>
    <t>Events</t>
  </si>
  <si>
    <t>Stewart Walker</t>
  </si>
  <si>
    <t>Calum Escritt</t>
  </si>
  <si>
    <t>Ben Gosling-Davis</t>
  </si>
  <si>
    <t>Ricky Robinson</t>
  </si>
  <si>
    <t>Tim Rogers</t>
  </si>
  <si>
    <t>Hamble River SC</t>
  </si>
  <si>
    <t>Tynemouth SC</t>
  </si>
  <si>
    <t>Burghfield SC</t>
  </si>
  <si>
    <t>Fred Cudmore</t>
  </si>
  <si>
    <t>Alex Sharp</t>
  </si>
  <si>
    <t>Wilsonian SC</t>
  </si>
  <si>
    <t>Ian Turnbull</t>
  </si>
  <si>
    <t>Richard Evans</t>
  </si>
  <si>
    <t>Paul Rigg</t>
  </si>
  <si>
    <t>ELYC</t>
  </si>
  <si>
    <t>Euan Hurter</t>
  </si>
  <si>
    <t>Ben Yeats</t>
  </si>
  <si>
    <t>Channonry SC</t>
  </si>
  <si>
    <t>Sail No.</t>
  </si>
  <si>
    <t>Sunderland YC</t>
  </si>
  <si>
    <t>Danny Boatman</t>
  </si>
  <si>
    <t>WPNSA</t>
  </si>
  <si>
    <t>Fynn Sterritt</t>
  </si>
  <si>
    <t>Loch Morlich SC</t>
  </si>
  <si>
    <t>Brian Greensmith</t>
  </si>
  <si>
    <t>Andrew Hooton</t>
  </si>
  <si>
    <t>Holy Loch SC</t>
  </si>
  <si>
    <t>Sam Pascoe</t>
  </si>
  <si>
    <t>Josh Dawson</t>
  </si>
  <si>
    <t>Warsash SC</t>
  </si>
  <si>
    <t>Sam Barker</t>
  </si>
  <si>
    <t>Mark Cooper</t>
  </si>
  <si>
    <t>Guy Rivlington</t>
  </si>
  <si>
    <t>Jamie Freeman</t>
  </si>
  <si>
    <t>Chris Haslam</t>
  </si>
  <si>
    <t>Rob Richardson</t>
  </si>
  <si>
    <t>Royal Windermere YC</t>
  </si>
  <si>
    <t>Bill Maugan</t>
  </si>
  <si>
    <t>Bob Yeomans</t>
  </si>
  <si>
    <t>Paul Anderson</t>
  </si>
  <si>
    <t>Chew Valley SC</t>
  </si>
  <si>
    <t>George Cousins</t>
  </si>
  <si>
    <t>Restronguet SC</t>
  </si>
  <si>
    <t>Griff Tanner</t>
  </si>
  <si>
    <t>Queen Mary SC</t>
  </si>
  <si>
    <t>Rob Trotter</t>
  </si>
  <si>
    <t>Eddie Bridle</t>
  </si>
  <si>
    <t>Joey Trotter</t>
  </si>
  <si>
    <t>Medway YC</t>
  </si>
  <si>
    <t>Itchenor SC</t>
  </si>
  <si>
    <t>South</t>
  </si>
  <si>
    <t>North</t>
  </si>
  <si>
    <t>Nathn Stanier</t>
  </si>
  <si>
    <t>Mike Matthews</t>
  </si>
  <si>
    <t>Chris Webber</t>
  </si>
  <si>
    <t>Pevensey Bay SC</t>
  </si>
  <si>
    <t>Karsten Groth</t>
  </si>
  <si>
    <t>WV De Kreupel</t>
  </si>
  <si>
    <t>Jon Gay</t>
  </si>
  <si>
    <t>Tom Kyne</t>
  </si>
  <si>
    <t>Spinnaker SC</t>
  </si>
  <si>
    <t>Oliver Bull</t>
  </si>
  <si>
    <t>Best 4x Results to count inc Nats</t>
  </si>
  <si>
    <t>Jaye Rickards</t>
  </si>
  <si>
    <t>Alain Sign</t>
  </si>
  <si>
    <t>Luke McGill</t>
  </si>
  <si>
    <t>Ollie Lobb</t>
  </si>
  <si>
    <t>Luca De Jong</t>
  </si>
  <si>
    <t>Tom Scott</t>
  </si>
  <si>
    <t>Christopher Eames</t>
  </si>
  <si>
    <t>Grafham Water SC Inlands</t>
  </si>
  <si>
    <t>Sunderland Yacht Club</t>
  </si>
  <si>
    <t>Weirwood Sailing Club</t>
  </si>
  <si>
    <t>Connor Miller</t>
  </si>
  <si>
    <t>Schull Harbour Sailing Club</t>
  </si>
  <si>
    <t>Boat</t>
  </si>
  <si>
    <t>Jonathan Shelley</t>
  </si>
  <si>
    <t>James Morson</t>
  </si>
  <si>
    <t>Charlie South</t>
  </si>
  <si>
    <t>Emsworth Slipper SC</t>
  </si>
  <si>
    <t>Sam Whaley</t>
  </si>
  <si>
    <t>Locharber SC</t>
  </si>
  <si>
    <t>Richard Thurlby</t>
  </si>
  <si>
    <t>Royal Findhord SC</t>
  </si>
  <si>
    <t>Qualifying Points</t>
  </si>
  <si>
    <t>GBR Musto Skiff Circuit 2024 Weighted results</t>
  </si>
  <si>
    <t>16-17th March</t>
  </si>
  <si>
    <t>27-28th  April</t>
  </si>
  <si>
    <t>20-21th April</t>
  </si>
  <si>
    <t>11-12th May</t>
  </si>
  <si>
    <t>18-19th May</t>
  </si>
  <si>
    <t>Filey SC Nationals</t>
  </si>
  <si>
    <t>10-11th Aug</t>
  </si>
  <si>
    <t>31st - 1st Aug Sept</t>
  </si>
  <si>
    <t>15th Sept</t>
  </si>
  <si>
    <t>28 - 29th Sept</t>
  </si>
  <si>
    <t>5-6th Oct</t>
  </si>
  <si>
    <t>Ovington Weymouth Academy</t>
  </si>
  <si>
    <t>2-3rd Nov</t>
  </si>
  <si>
    <t>1-2nd June</t>
  </si>
  <si>
    <t>14-16th June</t>
  </si>
  <si>
    <t>Sailwave results for Ovington Inlands 2024 at Grafham Water Sailing Club 2024</t>
  </si>
  <si>
    <t>Ben Whaley</t>
  </si>
  <si>
    <t>Swanage SC</t>
  </si>
  <si>
    <t>Tristan Tomlinson</t>
  </si>
  <si>
    <t>ame</t>
  </si>
  <si>
    <t>Bewl Water Sailing Club</t>
  </si>
  <si>
    <t>Alicia Biggs</t>
  </si>
  <si>
    <t>Llandegfedd SC</t>
  </si>
  <si>
    <t>Graham Oliver</t>
  </si>
  <si>
    <t>Chipstead SC</t>
  </si>
  <si>
    <t>Theo Gumberly</t>
  </si>
  <si>
    <t>David Rickards</t>
  </si>
  <si>
    <t>Gunrard SC</t>
  </si>
  <si>
    <t>Jesper Van Der Harst</t>
  </si>
  <si>
    <t>Andrew Smith</t>
  </si>
  <si>
    <t>Peter Dohtery</t>
  </si>
  <si>
    <t>SSBC</t>
  </si>
  <si>
    <t>Musto Skiff Northerns : Ullswater Yacht Club</t>
  </si>
  <si>
    <t>Alastair Coates</t>
  </si>
  <si>
    <t>Leigh and Lowton SC</t>
  </si>
  <si>
    <t>John Reekie</t>
  </si>
  <si>
    <t>Sam Sloss</t>
  </si>
  <si>
    <t>Largs Sailing Club</t>
  </si>
  <si>
    <t>Jonathan Bailey</t>
  </si>
  <si>
    <t>Filey Sailing Club</t>
  </si>
  <si>
    <t>James Whitehead</t>
  </si>
  <si>
    <t>Sailwave results for Skiff Open 2024 at Weymouth &amp; Portland National Sailing Academy&lt;br&gt;Saturday 11th &amp; Sunday 12th May 2024 2024</t>
  </si>
  <si>
    <t>William Tarn-Chapman</t>
  </si>
  <si>
    <t>Sailwave results for 2024 Lymington Dinghy Regatta at East Course 2024</t>
  </si>
  <si>
    <t>East Lothian YC</t>
  </si>
  <si>
    <t>Sailwave results for Scottish Skiffs at East Lothian Yacht Club 2024 (elyc.org.uk)</t>
  </si>
  <si>
    <t>Sailwave results for Musto Skiff National Championships 2024 at Filey Sailing Club 2024</t>
  </si>
  <si>
    <t>Killington Lake SC</t>
  </si>
  <si>
    <t>Yaroslav Petrov</t>
  </si>
  <si>
    <t>Sevan ASF SC</t>
  </si>
  <si>
    <t>Ron Barnes</t>
  </si>
  <si>
    <t>Jon Willars</t>
  </si>
  <si>
    <t>Thomas Whitehead</t>
  </si>
  <si>
    <t>Gordon Mockett</t>
  </si>
  <si>
    <t>Sailwave results for 2024 Musto Skiff Traveller - 10/11 Aug at Supported by ?? 2024 (chanonry.org.uk)</t>
  </si>
  <si>
    <t>Iain Morten</t>
  </si>
  <si>
    <t>Largs</t>
  </si>
  <si>
    <t>Weymouth - Ovington</t>
  </si>
  <si>
    <t>Dalgety Bay Sailing Club (dalgetybaysc.org)</t>
  </si>
  <si>
    <t>Chris Morgan</t>
  </si>
  <si>
    <t>Brad Gibson</t>
  </si>
  <si>
    <t>Cancelled</t>
  </si>
  <si>
    <t>Nathan Stanier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</si>
</sst>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D3D3D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000088"/>
      </left>
      <right style="medium">
        <color rgb="FF000088"/>
      </right>
      <top style="medium">
        <color rgb="FF000088"/>
      </top>
      <bottom style="medium">
        <color rgb="FF000088"/>
      </bottom>
      <diagonal/>
    </border>
    <border>
      <left/>
      <right style="medium">
        <color rgb="FFCDCDCD"/>
      </right>
      <top/>
      <bottom style="medium">
        <color rgb="FFCDCDCD"/>
      </bottom>
      <diagonal/>
    </border>
    <border>
      <left/>
      <right style="medium">
        <color rgb="FFCDCDCD"/>
      </right>
      <top/>
      <bottom/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/>
      <diagonal/>
    </border>
    <border>
      <left/>
      <right style="medium">
        <color rgb="FFCDCDCD"/>
      </right>
      <top style="medium">
        <color rgb="FFCDCDCD"/>
      </top>
      <bottom/>
      <diagonal/>
    </border>
    <border>
      <left style="medium">
        <color rgb="FFCDCDCD"/>
      </left>
      <right style="medium">
        <color rgb="FFCDCDCD"/>
      </right>
      <top/>
      <bottom style="medium">
        <color rgb="FFCDCDCD"/>
      </bottom>
      <diagonal/>
    </border>
    <border>
      <left/>
      <right/>
      <top/>
      <bottom style="medium">
        <color rgb="FFCDCDCD"/>
      </bottom>
      <diagonal/>
    </border>
    <border>
      <left style="medium">
        <color rgb="FFCDCDCD"/>
      </left>
      <right style="medium">
        <color rgb="FFCDCDCD"/>
      </right>
      <top/>
      <bottom/>
      <diagonal/>
    </border>
    <border>
      <left style="medium">
        <color rgb="FFCDCDCD"/>
      </left>
      <right/>
      <top style="medium">
        <color rgb="FFCDCDCD"/>
      </top>
      <bottom/>
      <diagonal/>
    </border>
    <border>
      <left style="medium">
        <color rgb="FFCDCDCD"/>
      </left>
      <right/>
      <top/>
      <bottom style="medium">
        <color rgb="FFCDCDCD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0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16">
    <xf numFmtId="0" fontId="0" fillId="0" borderId="0" xfId="0"/>
    <xf numFmtId="1" fontId="18" fillId="0" borderId="0" xfId="0" applyNumberFormat="1" applyFont="1"/>
    <xf numFmtId="1" fontId="18" fillId="0" borderId="0" xfId="0" applyNumberFormat="1" applyFont="1" applyAlignment="1">
      <alignment wrapText="1"/>
    </xf>
    <xf numFmtId="1" fontId="19" fillId="0" borderId="10" xfId="0" applyNumberFormat="1" applyFont="1" applyBorder="1" applyAlignment="1">
      <alignment wrapText="1"/>
    </xf>
    <xf numFmtId="1" fontId="18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8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1" fontId="18" fillId="0" borderId="12" xfId="0" applyNumberFormat="1" applyFont="1" applyBorder="1"/>
    <xf numFmtId="1" fontId="18" fillId="0" borderId="12" xfId="0" applyNumberFormat="1" applyFont="1" applyBorder="1" applyAlignment="1">
      <alignment wrapText="1"/>
    </xf>
    <xf numFmtId="1" fontId="18" fillId="20" borderId="12" xfId="0" applyNumberFormat="1" applyFont="1" applyFill="1" applyBorder="1"/>
    <xf numFmtId="1" fontId="18" fillId="20" borderId="13" xfId="0" applyNumberFormat="1" applyFont="1" applyFill="1" applyBorder="1"/>
    <xf numFmtId="0" fontId="18" fillId="0" borderId="15" xfId="0" applyFont="1" applyBorder="1" applyAlignment="1">
      <alignment vertical="top" wrapText="1"/>
    </xf>
    <xf numFmtId="1" fontId="18" fillId="0" borderId="15" xfId="0" applyNumberFormat="1" applyFont="1" applyBorder="1"/>
    <xf numFmtId="1" fontId="18" fillId="20" borderId="15" xfId="0" applyNumberFormat="1" applyFont="1" applyFill="1" applyBorder="1"/>
    <xf numFmtId="0" fontId="18" fillId="0" borderId="15" xfId="0" applyFont="1" applyBorder="1"/>
    <xf numFmtId="1" fontId="18" fillId="0" borderId="15" xfId="0" applyNumberFormat="1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18" fillId="0" borderId="11" xfId="0" applyFont="1" applyBorder="1" applyAlignment="1">
      <alignment wrapText="1"/>
    </xf>
    <xf numFmtId="1" fontId="18" fillId="0" borderId="17" xfId="0" applyNumberFormat="1" applyFont="1" applyBorder="1"/>
    <xf numFmtId="1" fontId="21" fillId="0" borderId="18" xfId="0" applyNumberFormat="1" applyFont="1" applyBorder="1"/>
    <xf numFmtId="0" fontId="18" fillId="0" borderId="15" xfId="0" applyFont="1" applyBorder="1" applyAlignment="1">
      <alignment horizontal="right" vertical="top" wrapText="1"/>
    </xf>
    <xf numFmtId="1" fontId="18" fillId="0" borderId="15" xfId="0" applyNumberFormat="1" applyFont="1" applyBorder="1" applyAlignment="1">
      <alignment wrapText="1"/>
    </xf>
    <xf numFmtId="0" fontId="18" fillId="0" borderId="14" xfId="0" applyFont="1" applyBorder="1" applyAlignment="1">
      <alignment horizontal="center" wrapText="1"/>
    </xf>
    <xf numFmtId="1" fontId="22" fillId="0" borderId="10" xfId="0" applyNumberFormat="1" applyFont="1" applyBorder="1" applyAlignment="1">
      <alignment wrapText="1"/>
    </xf>
    <xf numFmtId="1" fontId="18" fillId="0" borderId="12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 wrapText="1"/>
    </xf>
    <xf numFmtId="1" fontId="18" fillId="0" borderId="15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top" wrapText="1"/>
    </xf>
    <xf numFmtId="0" fontId="26" fillId="0" borderId="21" xfId="42" applyFill="1" applyBorder="1" applyAlignment="1">
      <alignment horizontal="center" vertical="top" wrapText="1"/>
    </xf>
    <xf numFmtId="0" fontId="24" fillId="0" borderId="22" xfId="0" applyFont="1" applyBorder="1" applyAlignment="1">
      <alignment horizontal="center" vertical="top" wrapText="1"/>
    </xf>
    <xf numFmtId="0" fontId="25" fillId="0" borderId="23" xfId="0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5" fillId="0" borderId="24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26" xfId="0" applyFont="1" applyBorder="1" applyAlignment="1">
      <alignment vertical="top" wrapText="1"/>
    </xf>
    <xf numFmtId="0" fontId="27" fillId="25" borderId="27" xfId="0" applyFont="1" applyFill="1" applyBorder="1" applyAlignment="1">
      <alignment horizontal="center" vertical="top" wrapText="1"/>
    </xf>
    <xf numFmtId="0" fontId="26" fillId="25" borderId="27" xfId="42" applyFill="1" applyBorder="1" applyAlignment="1">
      <alignment horizontal="center" vertical="top" wrapText="1"/>
    </xf>
    <xf numFmtId="0" fontId="28" fillId="25" borderId="27" xfId="0" applyFont="1" applyFill="1" applyBorder="1" applyAlignment="1">
      <alignment vertical="top" wrapText="1"/>
    </xf>
    <xf numFmtId="0" fontId="28" fillId="0" borderId="37" xfId="0" applyFont="1" applyBorder="1" applyAlignment="1">
      <alignment vertical="top" wrapText="1"/>
    </xf>
    <xf numFmtId="0" fontId="24" fillId="0" borderId="15" xfId="0" applyFont="1" applyBorder="1" applyAlignment="1">
      <alignment horizontal="center" vertical="top" wrapText="1"/>
    </xf>
    <xf numFmtId="0" fontId="26" fillId="0" borderId="15" xfId="42" applyFill="1" applyBorder="1" applyAlignment="1">
      <alignment horizontal="center" vertical="top" wrapText="1"/>
    </xf>
    <xf numFmtId="0" fontId="25" fillId="0" borderId="15" xfId="0" applyFont="1" applyBorder="1" applyAlignment="1">
      <alignment vertical="top" wrapText="1"/>
    </xf>
    <xf numFmtId="1" fontId="19" fillId="0" borderId="17" xfId="0" applyNumberFormat="1" applyFont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 wrapText="1"/>
    </xf>
    <xf numFmtId="1" fontId="18" fillId="26" borderId="15" xfId="0" applyNumberFormat="1" applyFont="1" applyFill="1" applyBorder="1" applyAlignment="1">
      <alignment wrapText="1"/>
    </xf>
    <xf numFmtId="1" fontId="18" fillId="0" borderId="17" xfId="0" applyNumberFormat="1" applyFont="1" applyBorder="1" applyAlignment="1">
      <alignment horizontal="center" vertical="center"/>
    </xf>
    <xf numFmtId="1" fontId="18" fillId="0" borderId="40" xfId="0" applyNumberFormat="1" applyFont="1" applyBorder="1"/>
    <xf numFmtId="1" fontId="19" fillId="0" borderId="40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24" borderId="15" xfId="0" applyNumberFormat="1" applyFont="1" applyFill="1" applyBorder="1" applyAlignment="1">
      <alignment horizontal="center"/>
    </xf>
    <xf numFmtId="1" fontId="18" fillId="0" borderId="41" xfId="0" applyNumberFormat="1" applyFont="1" applyBorder="1"/>
    <xf numFmtId="1" fontId="18" fillId="20" borderId="16" xfId="0" applyNumberFormat="1" applyFont="1" applyFill="1" applyBorder="1"/>
    <xf numFmtId="1" fontId="18" fillId="0" borderId="11" xfId="0" applyNumberFormat="1" applyFont="1" applyBorder="1"/>
    <xf numFmtId="1" fontId="18" fillId="20" borderId="42" xfId="0" applyNumberFormat="1" applyFont="1" applyFill="1" applyBorder="1"/>
    <xf numFmtId="1" fontId="18" fillId="0" borderId="16" xfId="0" applyNumberFormat="1" applyFont="1" applyBorder="1"/>
    <xf numFmtId="1" fontId="18" fillId="0" borderId="41" xfId="0" applyNumberFormat="1" applyFont="1" applyBorder="1" applyAlignment="1">
      <alignment wrapText="1"/>
    </xf>
    <xf numFmtId="1" fontId="18" fillId="20" borderId="44" xfId="0" applyNumberFormat="1" applyFont="1" applyFill="1" applyBorder="1"/>
    <xf numFmtId="1" fontId="18" fillId="0" borderId="45" xfId="0" applyNumberFormat="1" applyFont="1" applyBorder="1"/>
    <xf numFmtId="1" fontId="18" fillId="20" borderId="46" xfId="0" applyNumberFormat="1" applyFont="1" applyFill="1" applyBorder="1"/>
    <xf numFmtId="1" fontId="18" fillId="0" borderId="44" xfId="0" applyNumberFormat="1" applyFont="1" applyBorder="1"/>
    <xf numFmtId="1" fontId="18" fillId="0" borderId="43" xfId="0" applyNumberFormat="1" applyFont="1" applyBorder="1" applyAlignment="1">
      <alignment wrapText="1"/>
    </xf>
    <xf numFmtId="1" fontId="18" fillId="0" borderId="43" xfId="0" applyNumberFormat="1" applyFont="1" applyBorder="1"/>
    <xf numFmtId="0" fontId="18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23" fillId="0" borderId="12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1" fontId="22" fillId="0" borderId="16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/>
    </xf>
    <xf numFmtId="0" fontId="26" fillId="0" borderId="0" xfId="42"/>
    <xf numFmtId="0" fontId="18" fillId="0" borderId="41" xfId="0" applyFont="1" applyBorder="1" applyAlignment="1">
      <alignment vertical="top" wrapText="1"/>
    </xf>
    <xf numFmtId="0" fontId="18" fillId="0" borderId="41" xfId="0" applyFont="1" applyBorder="1"/>
    <xf numFmtId="0" fontId="18" fillId="0" borderId="43" xfId="0" applyFont="1" applyBorder="1" applyAlignment="1">
      <alignment vertical="top" wrapText="1"/>
    </xf>
    <xf numFmtId="0" fontId="24" fillId="0" borderId="31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9" fillId="0" borderId="32" xfId="0" applyFont="1" applyBorder="1" applyAlignment="1">
      <alignment vertical="top" wrapText="1"/>
    </xf>
    <xf numFmtId="0" fontId="29" fillId="0" borderId="28" xfId="0" applyFont="1" applyBorder="1" applyAlignment="1">
      <alignment vertical="top" wrapText="1"/>
    </xf>
    <xf numFmtId="0" fontId="29" fillId="0" borderId="33" xfId="0" applyFont="1" applyBorder="1" applyAlignment="1">
      <alignment vertical="top" wrapText="1"/>
    </xf>
    <xf numFmtId="0" fontId="29" fillId="0" borderId="30" xfId="0" applyFont="1" applyBorder="1" applyAlignment="1">
      <alignment vertical="top" wrapText="1"/>
    </xf>
    <xf numFmtId="0" fontId="29" fillId="0" borderId="29" xfId="0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0" fontId="29" fillId="0" borderId="34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1" fontId="19" fillId="0" borderId="0" xfId="0" applyNumberFormat="1" applyFont="1" applyAlignment="1">
      <alignment horizontal="center" vertical="center"/>
    </xf>
    <xf numFmtId="1" fontId="0" fillId="27" borderId="0" xfId="0" applyNumberFormat="1" applyFill="1"/>
    <xf numFmtId="0" fontId="0" fillId="27" borderId="0" xfId="0" applyFill="1" applyAlignment="1">
      <alignment wrapText="1"/>
    </xf>
    <xf numFmtId="0" fontId="18" fillId="27" borderId="12" xfId="0" applyFont="1" applyFill="1" applyBorder="1" applyAlignment="1">
      <alignment horizontal="center" wrapText="1"/>
    </xf>
    <xf numFmtId="0" fontId="18" fillId="27" borderId="12" xfId="0" applyFont="1" applyFill="1" applyBorder="1" applyAlignment="1">
      <alignment horizontal="center" vertical="center" wrapText="1"/>
    </xf>
    <xf numFmtId="1" fontId="19" fillId="27" borderId="12" xfId="0" applyNumberFormat="1" applyFont="1" applyFill="1" applyBorder="1" applyAlignment="1">
      <alignment horizontal="center" vertical="center" wrapText="1"/>
    </xf>
    <xf numFmtId="1" fontId="22" fillId="27" borderId="12" xfId="0" applyNumberFormat="1" applyFont="1" applyFill="1" applyBorder="1" applyAlignment="1">
      <alignment horizontal="center" vertical="center" wrapText="1"/>
    </xf>
    <xf numFmtId="1" fontId="19" fillId="27" borderId="12" xfId="0" applyNumberFormat="1" applyFont="1" applyFill="1" applyBorder="1" applyAlignment="1">
      <alignment horizontal="center" vertical="center"/>
    </xf>
    <xf numFmtId="1" fontId="18" fillId="27" borderId="12" xfId="0" applyNumberFormat="1" applyFont="1" applyFill="1" applyBorder="1"/>
    <xf numFmtId="1" fontId="18" fillId="27" borderId="44" xfId="0" applyNumberFormat="1" applyFont="1" applyFill="1" applyBorder="1"/>
    <xf numFmtId="1" fontId="18" fillId="27" borderId="16" xfId="0" applyNumberFormat="1" applyFont="1" applyFill="1" applyBorder="1"/>
    <xf numFmtId="0" fontId="18" fillId="0" borderId="43" xfId="0" applyFont="1" applyBorder="1"/>
    <xf numFmtId="0" fontId="27" fillId="0" borderId="38" xfId="0" applyFont="1" applyBorder="1" applyAlignment="1">
      <alignment horizontal="center" vertical="top" wrapText="1"/>
    </xf>
    <xf numFmtId="0" fontId="27" fillId="0" borderId="39" xfId="0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0</xdr:row>
      <xdr:rowOff>0</xdr:rowOff>
    </xdr:from>
    <xdr:to>
      <xdr:col>23</xdr:col>
      <xdr:colOff>342900</xdr:colOff>
      <xdr:row>58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D6E0BF-BA29-EC11-BB0B-661FE92F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0"/>
          <a:ext cx="7315200" cy="975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328270</xdr:colOff>
      <xdr:row>42</xdr:row>
      <xdr:rowOff>46320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DBC357-ADA3-3FF5-FF8A-C111F2387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7640"/>
          <a:ext cx="7033870" cy="6919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lgetybaysc.org/series/1008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esults.chanonry.org.uk/2024/Skiff_2024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ilwave.com/results/MustoSkiffnats2024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elyc.org.uk/resources/Documents/Results/2024%20Results/Open%20Events/Regatta%202024/Regatta%202024%20Skiffs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ilwave.com/results/LTSC/2024_LDR_East.ht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ilwave.com/results/WPNSA/2024_SkiffOpen/2024_SkiffOpen_Results.ht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ullswateryachtclub.org/open-events-2024/musto-skiff-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rafham.org/wp-content/uploads/_results/Opens/2024/Ovington-Inlands-202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8"/>
  <sheetViews>
    <sheetView zoomScaleNormal="100" workbookViewId="0">
      <pane xSplit="3" topLeftCell="M1" activePane="topRight" state="frozen"/>
      <selection pane="topRight" activeCell="AJ7" sqref="AJ7"/>
    </sheetView>
  </sheetViews>
  <sheetFormatPr baseColWidth="10" defaultColWidth="9.1640625" defaultRowHeight="11" x14ac:dyDescent="0.15"/>
  <cols>
    <col min="1" max="1" width="15.1640625" style="1" customWidth="1"/>
    <col min="2" max="2" width="21.83203125" style="1" customWidth="1"/>
    <col min="3" max="3" width="5.6640625" style="1" bestFit="1" customWidth="1"/>
    <col min="4" max="4" width="9.33203125" style="1" bestFit="1" customWidth="1"/>
    <col min="5" max="5" width="2.6640625" style="1" customWidth="1"/>
    <col min="6" max="6" width="9.33203125" style="1" bestFit="1" customWidth="1"/>
    <col min="7" max="7" width="3" style="1" customWidth="1"/>
    <col min="8" max="8" width="9.33203125" style="1" bestFit="1" customWidth="1"/>
    <col min="9" max="9" width="3" style="1" customWidth="1"/>
    <col min="10" max="10" width="9.33203125" style="1" bestFit="1" customWidth="1"/>
    <col min="11" max="11" width="2.6640625" style="1" customWidth="1"/>
    <col min="12" max="12" width="9.33203125" style="1" bestFit="1" customWidth="1"/>
    <col min="13" max="13" width="3.5" style="1" customWidth="1"/>
    <col min="14" max="14" width="9.33203125" style="1" bestFit="1" customWidth="1"/>
    <col min="15" max="15" width="2.6640625" style="1" customWidth="1"/>
    <col min="16" max="16" width="9.33203125" style="1" bestFit="1" customWidth="1"/>
    <col min="17" max="17" width="6" style="1" bestFit="1" customWidth="1"/>
    <col min="18" max="18" width="9.33203125" style="1" bestFit="1" customWidth="1"/>
    <col min="19" max="19" width="2.83203125" style="1" customWidth="1"/>
    <col min="20" max="20" width="9.33203125" style="1" bestFit="1" customWidth="1"/>
    <col min="21" max="21" width="2.5" style="1" customWidth="1"/>
    <col min="22" max="22" width="9.33203125" style="1" bestFit="1" customWidth="1"/>
    <col min="23" max="23" width="6" style="1" bestFit="1" customWidth="1"/>
    <col min="24" max="24" width="10.33203125" style="1" bestFit="1" customWidth="1"/>
    <col min="25" max="25" width="2.5" style="1" bestFit="1" customWidth="1"/>
    <col min="26" max="26" width="9.33203125" style="1" bestFit="1" customWidth="1"/>
    <col min="27" max="27" width="3.1640625" style="1" customWidth="1"/>
    <col min="28" max="28" width="9.33203125" style="1" bestFit="1" customWidth="1"/>
    <col min="29" max="29" width="2.6640625" style="1" customWidth="1"/>
    <col min="30" max="30" width="9.33203125" style="1" bestFit="1" customWidth="1"/>
    <col min="31" max="31" width="2.6640625" style="1" customWidth="1"/>
    <col min="32" max="32" width="5.33203125" style="1" bestFit="1" customWidth="1"/>
    <col min="33" max="33" width="6.83203125" style="2" bestFit="1" customWidth="1"/>
    <col min="34" max="34" width="8.1640625" style="2" customWidth="1"/>
    <col min="35" max="35" width="6.33203125" style="1" customWidth="1"/>
    <col min="36" max="16384" width="9.1640625" style="1"/>
  </cols>
  <sheetData>
    <row r="1" spans="1:35" ht="16" x14ac:dyDescent="0.2">
      <c r="A1" s="24" t="s">
        <v>187</v>
      </c>
      <c r="B1" s="3"/>
      <c r="C1" s="4"/>
      <c r="D1" s="2"/>
      <c r="E1" s="2"/>
      <c r="F1" s="28" t="s">
        <v>153</v>
      </c>
      <c r="G1" s="28">
        <v>6</v>
      </c>
      <c r="I1" s="4"/>
      <c r="J1" s="3" t="s">
        <v>152</v>
      </c>
      <c r="K1" s="3">
        <v>6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2"/>
      <c r="AE1" s="2"/>
      <c r="AG1" s="5"/>
      <c r="AH1" s="6"/>
    </row>
    <row r="2" spans="1:35" ht="13" x14ac:dyDescent="0.15">
      <c r="A2" s="7"/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Q2" s="6"/>
      <c r="R2" s="59" t="s">
        <v>75</v>
      </c>
      <c r="S2" s="6"/>
      <c r="T2" s="6"/>
      <c r="U2" s="6"/>
      <c r="V2" s="6"/>
      <c r="W2" s="6"/>
      <c r="Y2" s="6"/>
      <c r="Z2" s="6"/>
      <c r="AA2" s="6"/>
      <c r="AB2" s="6"/>
      <c r="AC2" s="6"/>
      <c r="AD2" s="6"/>
      <c r="AE2" s="6"/>
      <c r="AG2" s="6"/>
      <c r="AH2" s="6"/>
    </row>
    <row r="3" spans="1:35" ht="13" x14ac:dyDescent="0.15">
      <c r="A3" s="22"/>
      <c r="B3" s="21"/>
      <c r="C3" s="20"/>
      <c r="D3" s="9">
        <v>1</v>
      </c>
      <c r="E3" s="10"/>
      <c r="F3" s="27">
        <v>2</v>
      </c>
      <c r="G3" s="9"/>
      <c r="H3" s="27">
        <v>3</v>
      </c>
      <c r="I3" s="9"/>
      <c r="J3" s="9">
        <v>4</v>
      </c>
      <c r="K3" s="9"/>
      <c r="L3" s="9">
        <v>5</v>
      </c>
      <c r="M3" s="9"/>
      <c r="N3" s="27">
        <v>6</v>
      </c>
      <c r="O3" s="9"/>
      <c r="P3" s="9">
        <v>7</v>
      </c>
      <c r="Q3" s="9"/>
      <c r="R3" s="9">
        <v>8</v>
      </c>
      <c r="S3" s="9"/>
      <c r="T3" s="9">
        <v>9</v>
      </c>
      <c r="U3" s="9"/>
      <c r="V3" s="9">
        <v>10</v>
      </c>
      <c r="W3" s="9"/>
      <c r="X3" s="9">
        <v>11</v>
      </c>
      <c r="Y3" s="10"/>
      <c r="Z3" s="9">
        <v>12</v>
      </c>
      <c r="AA3" s="9"/>
      <c r="AB3" s="9">
        <v>13</v>
      </c>
      <c r="AC3" s="9"/>
      <c r="AD3" s="9">
        <v>14</v>
      </c>
      <c r="AE3" s="10"/>
      <c r="AF3" s="10"/>
      <c r="AG3" s="8"/>
      <c r="AH3" s="8"/>
      <c r="AI3" s="11"/>
    </row>
    <row r="4" spans="1:35" ht="23" customHeight="1" x14ac:dyDescent="0.15">
      <c r="B4" s="56"/>
      <c r="C4" s="29" t="s">
        <v>0</v>
      </c>
      <c r="D4" s="72" t="s">
        <v>188</v>
      </c>
      <c r="E4" s="72"/>
      <c r="F4" s="33" t="s">
        <v>190</v>
      </c>
      <c r="G4" s="73"/>
      <c r="H4" s="33" t="s">
        <v>189</v>
      </c>
      <c r="I4" s="74"/>
      <c r="J4" s="74" t="s">
        <v>191</v>
      </c>
      <c r="K4" s="75"/>
      <c r="L4" s="74" t="s">
        <v>192</v>
      </c>
      <c r="M4" s="75"/>
      <c r="N4" s="33" t="s">
        <v>201</v>
      </c>
      <c r="O4" s="74"/>
      <c r="P4" s="72" t="s">
        <v>201</v>
      </c>
      <c r="Q4" s="75"/>
      <c r="R4" s="72" t="s">
        <v>202</v>
      </c>
      <c r="S4" s="72"/>
      <c r="T4" s="72" t="s">
        <v>194</v>
      </c>
      <c r="U4" s="75"/>
      <c r="V4" s="72" t="s">
        <v>195</v>
      </c>
      <c r="W4" s="75"/>
      <c r="X4" s="72" t="s">
        <v>196</v>
      </c>
      <c r="Y4" s="72"/>
      <c r="Z4" s="72" t="s">
        <v>197</v>
      </c>
      <c r="AA4" s="72"/>
      <c r="AB4" s="72" t="s">
        <v>198</v>
      </c>
      <c r="AC4" s="72"/>
      <c r="AD4" s="72" t="s">
        <v>200</v>
      </c>
      <c r="AE4" s="10"/>
      <c r="AF4" s="10"/>
      <c r="AG4" s="12"/>
      <c r="AI4" s="11"/>
    </row>
    <row r="5" spans="1:35" ht="48" x14ac:dyDescent="0.15">
      <c r="A5" s="55" t="s">
        <v>1</v>
      </c>
      <c r="B5" s="58" t="s">
        <v>2</v>
      </c>
      <c r="C5" s="30" t="s">
        <v>177</v>
      </c>
      <c r="D5" s="76" t="s">
        <v>172</v>
      </c>
      <c r="E5" s="31"/>
      <c r="F5" s="77" t="s">
        <v>11</v>
      </c>
      <c r="G5" s="29"/>
      <c r="H5" s="78" t="s">
        <v>96</v>
      </c>
      <c r="I5" s="79"/>
      <c r="J5" s="79" t="s">
        <v>123</v>
      </c>
      <c r="K5" s="29"/>
      <c r="L5" s="80" t="s">
        <v>121</v>
      </c>
      <c r="M5" s="29"/>
      <c r="N5" s="78" t="s">
        <v>232</v>
      </c>
      <c r="O5" s="79"/>
      <c r="P5" s="79" t="s">
        <v>45</v>
      </c>
      <c r="Q5" s="79"/>
      <c r="R5" s="76" t="s">
        <v>193</v>
      </c>
      <c r="S5" s="79"/>
      <c r="T5" s="80" t="s">
        <v>119</v>
      </c>
      <c r="U5" s="79"/>
      <c r="V5" s="80" t="s">
        <v>41</v>
      </c>
      <c r="W5" s="29"/>
      <c r="X5" s="79" t="s">
        <v>83</v>
      </c>
      <c r="Y5" s="29"/>
      <c r="Z5" s="80" t="s">
        <v>100</v>
      </c>
      <c r="AA5" s="79"/>
      <c r="AB5" s="79" t="s">
        <v>199</v>
      </c>
      <c r="AC5" s="31"/>
      <c r="AD5" s="79" t="s">
        <v>151</v>
      </c>
      <c r="AE5" s="31"/>
      <c r="AF5" s="31"/>
      <c r="AG5" s="32"/>
      <c r="AH5" s="32" t="s">
        <v>164</v>
      </c>
      <c r="AI5" s="31"/>
    </row>
    <row r="6" spans="1:35" ht="24" x14ac:dyDescent="0.15">
      <c r="A6" s="52" t="s">
        <v>3</v>
      </c>
      <c r="B6" s="57" t="s">
        <v>4</v>
      </c>
      <c r="C6" s="53" t="s">
        <v>120</v>
      </c>
      <c r="D6" s="29" t="s">
        <v>5</v>
      </c>
      <c r="E6" s="50">
        <v>25</v>
      </c>
      <c r="F6" s="29" t="s">
        <v>5</v>
      </c>
      <c r="G6" s="81">
        <v>39</v>
      </c>
      <c r="H6" s="29" t="s">
        <v>5</v>
      </c>
      <c r="I6" s="81">
        <v>26</v>
      </c>
      <c r="J6" s="29" t="s">
        <v>5</v>
      </c>
      <c r="K6" s="79">
        <v>25</v>
      </c>
      <c r="L6" s="29" t="s">
        <v>5</v>
      </c>
      <c r="M6" s="79">
        <v>15</v>
      </c>
      <c r="N6" s="29" t="s">
        <v>5</v>
      </c>
      <c r="O6" s="79">
        <v>11</v>
      </c>
      <c r="P6" s="29" t="s">
        <v>5</v>
      </c>
      <c r="Q6" s="81">
        <v>3</v>
      </c>
      <c r="R6" s="29" t="s">
        <v>5</v>
      </c>
      <c r="S6" s="81">
        <v>45</v>
      </c>
      <c r="T6" s="29" t="s">
        <v>5</v>
      </c>
      <c r="U6" s="81">
        <v>8</v>
      </c>
      <c r="V6" s="29" t="s">
        <v>5</v>
      </c>
      <c r="W6" s="79">
        <v>7</v>
      </c>
      <c r="X6" s="29" t="s">
        <v>5</v>
      </c>
      <c r="Y6" s="81"/>
      <c r="Z6" s="29" t="s">
        <v>5</v>
      </c>
      <c r="AA6" s="79"/>
      <c r="AB6" s="29" t="s">
        <v>5</v>
      </c>
      <c r="AC6" s="50"/>
      <c r="AD6" s="29" t="s">
        <v>5</v>
      </c>
      <c r="AE6" s="50"/>
      <c r="AF6" s="51" t="s">
        <v>101</v>
      </c>
      <c r="AG6" s="33" t="s">
        <v>6</v>
      </c>
      <c r="AH6" s="33" t="s">
        <v>186</v>
      </c>
      <c r="AI6" s="33" t="s">
        <v>7</v>
      </c>
    </row>
    <row r="7" spans="1:35" ht="12" x14ac:dyDescent="0.15">
      <c r="A7" s="15" t="s">
        <v>117</v>
      </c>
      <c r="B7" s="18" t="s">
        <v>41</v>
      </c>
      <c r="C7" s="15">
        <v>642</v>
      </c>
      <c r="D7" s="13">
        <f t="shared" ref="D7:D38" si="0">IF(E7="",0,(($E$6-E7+1)/$E$6)*100)</f>
        <v>0</v>
      </c>
      <c r="E7" s="23"/>
      <c r="F7" s="14">
        <f t="shared" ref="F7:F38" si="1">IF(G7="",0,(($G$6-G7+1)/$G$6)*100)</f>
        <v>0</v>
      </c>
      <c r="G7" s="11"/>
      <c r="H7" s="14">
        <f t="shared" ref="H7:H38" si="2">IF(I7="",0,(($I$6-I7+1)/$I$6)*100)</f>
        <v>3.8461538461538463</v>
      </c>
      <c r="I7" s="11">
        <v>26</v>
      </c>
      <c r="J7" s="13">
        <f t="shared" ref="J7:J38" si="3">IF(K7="",0,(($K$6-K7+1)/$K$6)*100)</f>
        <v>0</v>
      </c>
      <c r="K7" s="11"/>
      <c r="L7" s="13">
        <f t="shared" ref="L7:L38" si="4">IF(M7="",0,(($M$6-M7+1)/$M$6)*100)</f>
        <v>100</v>
      </c>
      <c r="M7" s="11">
        <v>1</v>
      </c>
      <c r="N7" s="14">
        <f t="shared" ref="N7:N38" si="5">IF(O7="",0,(($O$6-O7+1)/$O$6)*100)</f>
        <v>81.818181818181827</v>
      </c>
      <c r="O7" s="11">
        <v>3</v>
      </c>
      <c r="P7" s="13">
        <f t="shared" ref="P7:P38" si="6">IF(Q7="",0,(($Q$6-Q7+1)/$Q$6)*100)</f>
        <v>0</v>
      </c>
      <c r="Q7" s="11"/>
      <c r="R7" s="13">
        <f t="shared" ref="R7:R38" si="7">IF(S7="",0,(($S$6-S7+1)/$S$6)*100)</f>
        <v>88.888888888888886</v>
      </c>
      <c r="S7" s="11">
        <v>6</v>
      </c>
      <c r="T7" s="13">
        <f t="shared" ref="T7:T38" si="8">IF(U7="",0,(($U$6-U7+1)/$U$6)*100)</f>
        <v>100</v>
      </c>
      <c r="U7" s="11">
        <v>1</v>
      </c>
      <c r="V7" s="13">
        <f t="shared" ref="V7:V38" si="9">IF(W7="",0,(($W$6-W7+1)/$W$6)*100)</f>
        <v>85.714285714285708</v>
      </c>
      <c r="W7" s="11">
        <v>2</v>
      </c>
      <c r="X7" s="13">
        <f t="shared" ref="X7:X38" si="10">IF(Y7="",0,(($Y$6-Y7+1)/$Y$6)*100)</f>
        <v>0</v>
      </c>
      <c r="Y7" s="11"/>
      <c r="Z7" s="13">
        <f t="shared" ref="Z7:Z38" si="11">IF(AA7="",0,(($AA$6-AA7+1)/$AA$6)*100)</f>
        <v>0</v>
      </c>
      <c r="AA7" s="11"/>
      <c r="AB7" s="13">
        <f t="shared" ref="AB7:AB38" si="12">IF(AC7="",0,(($AC$6-AC7+1)/$AC$6)*100)</f>
        <v>0</v>
      </c>
      <c r="AC7" s="23"/>
      <c r="AD7" s="13">
        <f t="shared" ref="AD7:AD38" si="13">IF(AE7="",0,(($AE$6-AE7+1)/$AE$6)*100)</f>
        <v>0</v>
      </c>
      <c r="AE7" s="23"/>
      <c r="AF7" s="26">
        <f t="shared" ref="AF7:AF38" si="14">14-(COUNTIF(D7:AE7,0))</f>
        <v>6</v>
      </c>
      <c r="AG7" s="26">
        <f>D7+F7+H7+J7+L7+N7+P7+R7+T7+V7+X7+Z7+AB7+AD7</f>
        <v>460.26751026751032</v>
      </c>
      <c r="AH7" s="26">
        <f>D7+R7+J7+AD7</f>
        <v>88.888888888888886</v>
      </c>
      <c r="AI7" s="16">
        <v>2</v>
      </c>
    </row>
    <row r="8" spans="1:35" x14ac:dyDescent="0.15">
      <c r="A8" s="16" t="s">
        <v>137</v>
      </c>
      <c r="B8" s="16" t="s">
        <v>138</v>
      </c>
      <c r="C8" s="16">
        <v>645</v>
      </c>
      <c r="D8" s="13">
        <f t="shared" si="0"/>
        <v>96</v>
      </c>
      <c r="E8" s="23">
        <v>2</v>
      </c>
      <c r="F8" s="14">
        <f t="shared" si="1"/>
        <v>89.743589743589752</v>
      </c>
      <c r="G8" s="11">
        <v>5</v>
      </c>
      <c r="H8" s="14">
        <f t="shared" si="2"/>
        <v>96.15384615384616</v>
      </c>
      <c r="I8" s="11">
        <v>2</v>
      </c>
      <c r="J8" s="13">
        <f t="shared" si="3"/>
        <v>96</v>
      </c>
      <c r="K8" s="11">
        <v>2</v>
      </c>
      <c r="L8" s="13">
        <f t="shared" si="4"/>
        <v>0</v>
      </c>
      <c r="M8" s="11"/>
      <c r="N8" s="14">
        <f t="shared" si="5"/>
        <v>0</v>
      </c>
      <c r="O8" s="11"/>
      <c r="P8" s="13">
        <f t="shared" si="6"/>
        <v>0</v>
      </c>
      <c r="Q8" s="11"/>
      <c r="R8" s="13">
        <f t="shared" si="7"/>
        <v>95.555555555555557</v>
      </c>
      <c r="S8" s="11">
        <v>3</v>
      </c>
      <c r="T8" s="13">
        <f t="shared" si="8"/>
        <v>0</v>
      </c>
      <c r="U8" s="11"/>
      <c r="V8" s="13">
        <f t="shared" si="9"/>
        <v>0</v>
      </c>
      <c r="W8" s="11"/>
      <c r="X8" s="13">
        <f t="shared" si="10"/>
        <v>0</v>
      </c>
      <c r="Y8" s="11"/>
      <c r="Z8" s="13">
        <f t="shared" si="11"/>
        <v>0</v>
      </c>
      <c r="AA8" s="11"/>
      <c r="AB8" s="13">
        <f t="shared" si="12"/>
        <v>0</v>
      </c>
      <c r="AC8" s="23"/>
      <c r="AD8" s="13">
        <f t="shared" si="13"/>
        <v>0</v>
      </c>
      <c r="AE8" s="23"/>
      <c r="AF8" s="26">
        <f t="shared" si="14"/>
        <v>5</v>
      </c>
      <c r="AG8" s="26">
        <f t="shared" ref="AG8:AG71" si="15">D8+F8+H8+J8+L8+N8+P8+R8+T8+V8+X8+Z8+AB8+AD8</f>
        <v>473.45299145299145</v>
      </c>
      <c r="AH8" s="26">
        <f>D8+R8+J8+AD8</f>
        <v>287.55555555555554</v>
      </c>
      <c r="AI8" s="16">
        <v>6</v>
      </c>
    </row>
    <row r="9" spans="1:35" ht="12" x14ac:dyDescent="0.15">
      <c r="A9" s="15" t="s">
        <v>155</v>
      </c>
      <c r="B9" s="15" t="s">
        <v>121</v>
      </c>
      <c r="C9" s="15">
        <v>601</v>
      </c>
      <c r="D9" s="13">
        <f t="shared" si="0"/>
        <v>76</v>
      </c>
      <c r="E9" s="23">
        <v>7</v>
      </c>
      <c r="F9" s="14">
        <f t="shared" si="1"/>
        <v>0</v>
      </c>
      <c r="G9" s="11"/>
      <c r="H9" s="14">
        <f t="shared" si="2"/>
        <v>84.615384615384613</v>
      </c>
      <c r="I9" s="11">
        <v>5</v>
      </c>
      <c r="J9" s="13">
        <f t="shared" si="3"/>
        <v>0</v>
      </c>
      <c r="K9" s="11"/>
      <c r="L9" s="13">
        <f t="shared" si="4"/>
        <v>93.333333333333329</v>
      </c>
      <c r="M9" s="11">
        <v>2</v>
      </c>
      <c r="N9" s="14">
        <f t="shared" si="5"/>
        <v>0</v>
      </c>
      <c r="O9" s="11"/>
      <c r="P9" s="13">
        <f t="shared" si="6"/>
        <v>0</v>
      </c>
      <c r="Q9" s="11"/>
      <c r="R9" s="13">
        <f t="shared" si="7"/>
        <v>91.111111111111114</v>
      </c>
      <c r="S9" s="11">
        <v>5</v>
      </c>
      <c r="T9" s="13">
        <f t="shared" si="8"/>
        <v>0</v>
      </c>
      <c r="U9" s="11"/>
      <c r="V9" s="13">
        <f t="shared" si="9"/>
        <v>0</v>
      </c>
      <c r="W9" s="11"/>
      <c r="X9" s="13">
        <f t="shared" si="10"/>
        <v>0</v>
      </c>
      <c r="Y9" s="11"/>
      <c r="Z9" s="13">
        <f t="shared" si="11"/>
        <v>0</v>
      </c>
      <c r="AA9" s="11"/>
      <c r="AB9" s="13">
        <f t="shared" si="12"/>
        <v>0</v>
      </c>
      <c r="AC9" s="23"/>
      <c r="AD9" s="13">
        <f t="shared" si="13"/>
        <v>0</v>
      </c>
      <c r="AE9" s="23"/>
      <c r="AF9" s="26">
        <f t="shared" si="14"/>
        <v>4</v>
      </c>
      <c r="AG9" s="26">
        <f t="shared" si="15"/>
        <v>345.0598290598291</v>
      </c>
      <c r="AH9" s="26">
        <f>D9+R9+Z9+H9</f>
        <v>251.72649572649573</v>
      </c>
      <c r="AI9" s="16">
        <v>9</v>
      </c>
    </row>
    <row r="10" spans="1:35" ht="12" x14ac:dyDescent="0.15">
      <c r="A10" s="15" t="s">
        <v>23</v>
      </c>
      <c r="B10" s="15" t="s">
        <v>12</v>
      </c>
      <c r="C10" s="15">
        <v>651</v>
      </c>
      <c r="D10" s="13">
        <f t="shared" si="0"/>
        <v>0</v>
      </c>
      <c r="E10" s="23"/>
      <c r="F10" s="14">
        <f t="shared" si="1"/>
        <v>0</v>
      </c>
      <c r="G10" s="11"/>
      <c r="H10" s="14">
        <f t="shared" si="2"/>
        <v>46.153846153846153</v>
      </c>
      <c r="I10" s="11">
        <v>15</v>
      </c>
      <c r="J10" s="13">
        <f t="shared" si="3"/>
        <v>84</v>
      </c>
      <c r="K10" s="11">
        <v>5</v>
      </c>
      <c r="L10" s="13">
        <f t="shared" si="4"/>
        <v>73.333333333333329</v>
      </c>
      <c r="M10" s="11">
        <v>5</v>
      </c>
      <c r="N10" s="14">
        <f t="shared" si="5"/>
        <v>72.727272727272734</v>
      </c>
      <c r="O10" s="11">
        <v>4</v>
      </c>
      <c r="P10" s="13">
        <f t="shared" si="6"/>
        <v>0</v>
      </c>
      <c r="Q10" s="11"/>
      <c r="R10" s="13">
        <f t="shared" si="7"/>
        <v>82.222222222222214</v>
      </c>
      <c r="S10" s="11">
        <v>9</v>
      </c>
      <c r="T10" s="13">
        <f t="shared" si="8"/>
        <v>87.5</v>
      </c>
      <c r="U10" s="11">
        <v>2</v>
      </c>
      <c r="V10" s="13">
        <f t="shared" si="9"/>
        <v>71.428571428571431</v>
      </c>
      <c r="W10" s="11">
        <v>3</v>
      </c>
      <c r="X10" s="13">
        <f t="shared" si="10"/>
        <v>0</v>
      </c>
      <c r="Y10" s="11"/>
      <c r="Z10" s="13">
        <f t="shared" si="11"/>
        <v>0</v>
      </c>
      <c r="AA10" s="11"/>
      <c r="AB10" s="13">
        <f t="shared" si="12"/>
        <v>0</v>
      </c>
      <c r="AC10" s="23"/>
      <c r="AD10" s="13">
        <f t="shared" si="13"/>
        <v>0</v>
      </c>
      <c r="AE10" s="23"/>
      <c r="AF10" s="26">
        <f t="shared" si="14"/>
        <v>7</v>
      </c>
      <c r="AG10" s="26">
        <f t="shared" si="15"/>
        <v>517.36524586524592</v>
      </c>
      <c r="AH10" s="26">
        <f>H10+R10+F10+T10</f>
        <v>215.87606837606836</v>
      </c>
      <c r="AI10" s="16">
        <v>4</v>
      </c>
    </row>
    <row r="11" spans="1:35" ht="12" x14ac:dyDescent="0.15">
      <c r="A11" s="15" t="s">
        <v>129</v>
      </c>
      <c r="B11" s="15" t="s">
        <v>13</v>
      </c>
      <c r="C11" s="15">
        <v>636</v>
      </c>
      <c r="D11" s="13">
        <f t="shared" si="0"/>
        <v>100</v>
      </c>
      <c r="E11" s="23">
        <v>1</v>
      </c>
      <c r="F11" s="14">
        <f t="shared" si="1"/>
        <v>100</v>
      </c>
      <c r="G11" s="11">
        <v>1</v>
      </c>
      <c r="H11" s="14">
        <f t="shared" si="2"/>
        <v>100</v>
      </c>
      <c r="I11" s="11">
        <v>1</v>
      </c>
      <c r="J11" s="13">
        <f t="shared" si="3"/>
        <v>100</v>
      </c>
      <c r="K11" s="11">
        <v>1</v>
      </c>
      <c r="L11" s="13">
        <f t="shared" si="4"/>
        <v>0</v>
      </c>
      <c r="M11" s="11"/>
      <c r="N11" s="14">
        <f t="shared" si="5"/>
        <v>0</v>
      </c>
      <c r="O11" s="11"/>
      <c r="P11" s="13">
        <f t="shared" si="6"/>
        <v>0</v>
      </c>
      <c r="Q11" s="11"/>
      <c r="R11" s="13">
        <f t="shared" si="7"/>
        <v>100</v>
      </c>
      <c r="S11" s="11">
        <v>1</v>
      </c>
      <c r="T11" s="13">
        <f t="shared" si="8"/>
        <v>0</v>
      </c>
      <c r="U11" s="11"/>
      <c r="V11" s="13">
        <f t="shared" si="9"/>
        <v>0</v>
      </c>
      <c r="W11" s="11"/>
      <c r="X11" s="13">
        <f t="shared" si="10"/>
        <v>0</v>
      </c>
      <c r="Y11" s="11"/>
      <c r="Z11" s="13">
        <f t="shared" si="11"/>
        <v>0</v>
      </c>
      <c r="AA11" s="11"/>
      <c r="AB11" s="13">
        <f t="shared" si="12"/>
        <v>0</v>
      </c>
      <c r="AC11" s="23"/>
      <c r="AD11" s="13">
        <f t="shared" si="13"/>
        <v>0</v>
      </c>
      <c r="AE11" s="23"/>
      <c r="AF11" s="26">
        <f t="shared" si="14"/>
        <v>5</v>
      </c>
      <c r="AG11" s="26">
        <f t="shared" si="15"/>
        <v>500</v>
      </c>
      <c r="AH11" s="26">
        <f>AD11+J11+F11</f>
        <v>200</v>
      </c>
      <c r="AI11" s="16">
        <v>15</v>
      </c>
    </row>
    <row r="12" spans="1:35" ht="12" x14ac:dyDescent="0.15">
      <c r="A12" s="15" t="s">
        <v>132</v>
      </c>
      <c r="B12" s="15" t="s">
        <v>13</v>
      </c>
      <c r="C12" s="15">
        <v>638</v>
      </c>
      <c r="D12" s="13">
        <f t="shared" si="0"/>
        <v>0</v>
      </c>
      <c r="E12" s="23"/>
      <c r="F12" s="14">
        <f t="shared" si="1"/>
        <v>84.615384615384613</v>
      </c>
      <c r="G12" s="11">
        <v>7</v>
      </c>
      <c r="H12" s="14">
        <f t="shared" si="2"/>
        <v>0</v>
      </c>
      <c r="I12" s="11"/>
      <c r="J12" s="13">
        <f t="shared" si="3"/>
        <v>88</v>
      </c>
      <c r="K12" s="11">
        <v>4</v>
      </c>
      <c r="L12" s="13">
        <f t="shared" si="4"/>
        <v>0</v>
      </c>
      <c r="M12" s="11"/>
      <c r="N12" s="14">
        <f t="shared" si="5"/>
        <v>0</v>
      </c>
      <c r="O12" s="11"/>
      <c r="P12" s="13">
        <f t="shared" si="6"/>
        <v>0</v>
      </c>
      <c r="Q12" s="11"/>
      <c r="R12" s="13">
        <f t="shared" si="7"/>
        <v>97.777777777777771</v>
      </c>
      <c r="S12" s="11">
        <v>2</v>
      </c>
      <c r="T12" s="13">
        <f t="shared" si="8"/>
        <v>0</v>
      </c>
      <c r="U12" s="11"/>
      <c r="V12" s="13">
        <f t="shared" si="9"/>
        <v>0</v>
      </c>
      <c r="W12" s="11"/>
      <c r="X12" s="13">
        <f t="shared" si="10"/>
        <v>0</v>
      </c>
      <c r="Y12" s="11"/>
      <c r="Z12" s="13">
        <f t="shared" si="11"/>
        <v>0</v>
      </c>
      <c r="AA12" s="11"/>
      <c r="AB12" s="13">
        <f t="shared" si="12"/>
        <v>0</v>
      </c>
      <c r="AC12" s="23"/>
      <c r="AD12" s="13">
        <f t="shared" si="13"/>
        <v>0</v>
      </c>
      <c r="AE12" s="23"/>
      <c r="AF12" s="26">
        <f t="shared" si="14"/>
        <v>3</v>
      </c>
      <c r="AG12" s="26">
        <f t="shared" si="15"/>
        <v>270.39316239316236</v>
      </c>
      <c r="AH12" s="26">
        <f>J12+R12+D12</f>
        <v>185.77777777777777</v>
      </c>
      <c r="AI12" s="16">
        <v>14</v>
      </c>
    </row>
    <row r="13" spans="1:35" ht="12" x14ac:dyDescent="0.15">
      <c r="A13" s="15" t="s">
        <v>148</v>
      </c>
      <c r="B13" s="15" t="s">
        <v>83</v>
      </c>
      <c r="C13" s="15">
        <v>637</v>
      </c>
      <c r="D13" s="13">
        <f t="shared" si="0"/>
        <v>92</v>
      </c>
      <c r="E13" s="23">
        <v>3</v>
      </c>
      <c r="F13" s="14">
        <f t="shared" si="1"/>
        <v>87.179487179487182</v>
      </c>
      <c r="G13" s="11">
        <v>6</v>
      </c>
      <c r="H13" s="14">
        <f t="shared" si="2"/>
        <v>0</v>
      </c>
      <c r="I13" s="11"/>
      <c r="J13" s="13">
        <f t="shared" si="3"/>
        <v>92</v>
      </c>
      <c r="K13" s="11">
        <v>3</v>
      </c>
      <c r="L13" s="13">
        <f t="shared" si="4"/>
        <v>0</v>
      </c>
      <c r="M13" s="11"/>
      <c r="N13" s="14">
        <f t="shared" si="5"/>
        <v>0</v>
      </c>
      <c r="O13" s="11"/>
      <c r="P13" s="13">
        <f t="shared" si="6"/>
        <v>0</v>
      </c>
      <c r="Q13" s="11"/>
      <c r="R13" s="13">
        <f t="shared" si="7"/>
        <v>93.333333333333329</v>
      </c>
      <c r="S13" s="11">
        <v>4</v>
      </c>
      <c r="T13" s="13">
        <f t="shared" si="8"/>
        <v>0</v>
      </c>
      <c r="U13" s="11"/>
      <c r="V13" s="13">
        <f t="shared" si="9"/>
        <v>0</v>
      </c>
      <c r="W13" s="11"/>
      <c r="X13" s="13">
        <f t="shared" si="10"/>
        <v>0</v>
      </c>
      <c r="Y13" s="11"/>
      <c r="Z13" s="13">
        <f t="shared" si="11"/>
        <v>0</v>
      </c>
      <c r="AA13" s="11"/>
      <c r="AB13" s="13">
        <f t="shared" si="12"/>
        <v>0</v>
      </c>
      <c r="AC13" s="23"/>
      <c r="AD13" s="13">
        <f t="shared" si="13"/>
        <v>0</v>
      </c>
      <c r="AE13" s="23"/>
      <c r="AF13" s="26">
        <f t="shared" si="14"/>
        <v>4</v>
      </c>
      <c r="AG13" s="26">
        <f t="shared" si="15"/>
        <v>364.5128205128205</v>
      </c>
      <c r="AH13" s="26">
        <f>X13+R13+F13</f>
        <v>180.5128205128205</v>
      </c>
      <c r="AI13" s="16">
        <v>10</v>
      </c>
    </row>
    <row r="14" spans="1:35" ht="12" x14ac:dyDescent="0.15">
      <c r="A14" s="15" t="s">
        <v>122</v>
      </c>
      <c r="B14" s="15" t="s">
        <v>173</v>
      </c>
      <c r="C14" s="15">
        <v>650</v>
      </c>
      <c r="D14" s="13">
        <f t="shared" si="0"/>
        <v>68</v>
      </c>
      <c r="E14" s="23">
        <v>9</v>
      </c>
      <c r="F14" s="14">
        <f t="shared" si="1"/>
        <v>0</v>
      </c>
      <c r="G14" s="11"/>
      <c r="H14" s="14">
        <f t="shared" si="2"/>
        <v>92.307692307692307</v>
      </c>
      <c r="I14" s="11">
        <v>3</v>
      </c>
      <c r="J14" s="13">
        <f t="shared" si="3"/>
        <v>0</v>
      </c>
      <c r="K14" s="11"/>
      <c r="L14" s="13">
        <f t="shared" si="4"/>
        <v>80</v>
      </c>
      <c r="M14" s="11">
        <v>4</v>
      </c>
      <c r="N14" s="14">
        <f t="shared" si="5"/>
        <v>100</v>
      </c>
      <c r="O14" s="11">
        <v>1</v>
      </c>
      <c r="P14" s="13">
        <f t="shared" si="6"/>
        <v>0</v>
      </c>
      <c r="Q14" s="11"/>
      <c r="R14" s="13">
        <f t="shared" si="7"/>
        <v>84.444444444444443</v>
      </c>
      <c r="S14" s="11">
        <v>8</v>
      </c>
      <c r="T14" s="13">
        <f t="shared" si="8"/>
        <v>0</v>
      </c>
      <c r="U14" s="11"/>
      <c r="V14" s="13">
        <f t="shared" si="9"/>
        <v>57.142857142857139</v>
      </c>
      <c r="W14" s="11">
        <v>4</v>
      </c>
      <c r="X14" s="13">
        <f t="shared" si="10"/>
        <v>0</v>
      </c>
      <c r="Y14" s="11"/>
      <c r="Z14" s="13">
        <f t="shared" si="11"/>
        <v>0</v>
      </c>
      <c r="AA14" s="11"/>
      <c r="AB14" s="13">
        <f t="shared" si="12"/>
        <v>0</v>
      </c>
      <c r="AC14" s="23"/>
      <c r="AD14" s="13">
        <f t="shared" si="13"/>
        <v>0</v>
      </c>
      <c r="AE14" s="23"/>
      <c r="AF14" s="26">
        <f t="shared" si="14"/>
        <v>6</v>
      </c>
      <c r="AG14" s="26">
        <f t="shared" si="15"/>
        <v>481.89499389499395</v>
      </c>
      <c r="AH14" s="26">
        <f>J14+R14+D14</f>
        <v>152.44444444444446</v>
      </c>
      <c r="AI14" s="16">
        <v>14</v>
      </c>
    </row>
    <row r="15" spans="1:35" ht="12" x14ac:dyDescent="0.15">
      <c r="A15" s="15" t="s">
        <v>139</v>
      </c>
      <c r="B15" s="15" t="s">
        <v>121</v>
      </c>
      <c r="C15" s="15">
        <v>652</v>
      </c>
      <c r="D15" s="13">
        <f t="shared" si="0"/>
        <v>64</v>
      </c>
      <c r="E15" s="23">
        <v>10</v>
      </c>
      <c r="F15" s="14">
        <f t="shared" si="1"/>
        <v>79.487179487179489</v>
      </c>
      <c r="G15" s="11">
        <v>9</v>
      </c>
      <c r="H15" s="14">
        <f t="shared" si="2"/>
        <v>65.384615384615387</v>
      </c>
      <c r="I15" s="11">
        <v>10</v>
      </c>
      <c r="J15" s="13">
        <f t="shared" si="3"/>
        <v>0</v>
      </c>
      <c r="K15" s="11"/>
      <c r="L15" s="13">
        <f t="shared" si="4"/>
        <v>26.666666666666668</v>
      </c>
      <c r="M15" s="11">
        <v>12</v>
      </c>
      <c r="N15" s="14">
        <f t="shared" si="5"/>
        <v>9.0909090909090917</v>
      </c>
      <c r="O15" s="11">
        <v>11</v>
      </c>
      <c r="P15" s="13">
        <f t="shared" si="6"/>
        <v>0</v>
      </c>
      <c r="Q15" s="11"/>
      <c r="R15" s="13">
        <f t="shared" si="7"/>
        <v>86.666666666666671</v>
      </c>
      <c r="S15" s="11">
        <v>7</v>
      </c>
      <c r="T15" s="13">
        <f t="shared" si="8"/>
        <v>0</v>
      </c>
      <c r="U15" s="11"/>
      <c r="V15" s="13">
        <f t="shared" si="9"/>
        <v>0</v>
      </c>
      <c r="W15" s="11"/>
      <c r="X15" s="13">
        <f t="shared" si="10"/>
        <v>0</v>
      </c>
      <c r="Y15" s="11"/>
      <c r="Z15" s="13">
        <f t="shared" si="11"/>
        <v>0</v>
      </c>
      <c r="AA15" s="11"/>
      <c r="AB15" s="13">
        <f t="shared" si="12"/>
        <v>0</v>
      </c>
      <c r="AC15" s="23"/>
      <c r="AD15" s="13">
        <f t="shared" si="13"/>
        <v>0</v>
      </c>
      <c r="AE15" s="23"/>
      <c r="AF15" s="26">
        <f t="shared" si="14"/>
        <v>6</v>
      </c>
      <c r="AG15" s="26">
        <f t="shared" si="15"/>
        <v>331.2960372960373</v>
      </c>
      <c r="AH15" s="54">
        <f>D15+R15+V15+T15</f>
        <v>150.66666666666669</v>
      </c>
      <c r="AI15" s="16">
        <v>3</v>
      </c>
    </row>
    <row r="16" spans="1:35" ht="12" x14ac:dyDescent="0.15">
      <c r="A16" s="15" t="s">
        <v>25</v>
      </c>
      <c r="B16" s="15" t="s">
        <v>22</v>
      </c>
      <c r="C16" s="15">
        <v>546</v>
      </c>
      <c r="D16" s="13">
        <f t="shared" si="0"/>
        <v>0</v>
      </c>
      <c r="E16" s="23"/>
      <c r="F16" s="14">
        <f t="shared" si="1"/>
        <v>0</v>
      </c>
      <c r="G16" s="11"/>
      <c r="H16" s="14">
        <f t="shared" si="2"/>
        <v>73.076923076923066</v>
      </c>
      <c r="I16" s="11">
        <v>8</v>
      </c>
      <c r="J16" s="13">
        <f t="shared" si="3"/>
        <v>0</v>
      </c>
      <c r="K16" s="11"/>
      <c r="L16" s="13">
        <f t="shared" si="4"/>
        <v>60</v>
      </c>
      <c r="M16" s="11">
        <v>7</v>
      </c>
      <c r="N16" s="14">
        <f t="shared" si="5"/>
        <v>0</v>
      </c>
      <c r="O16" s="11"/>
      <c r="P16" s="13">
        <f t="shared" si="6"/>
        <v>0</v>
      </c>
      <c r="Q16" s="11"/>
      <c r="R16" s="13">
        <f t="shared" si="7"/>
        <v>75.555555555555557</v>
      </c>
      <c r="S16" s="11">
        <v>12</v>
      </c>
      <c r="T16" s="13">
        <f t="shared" si="8"/>
        <v>75</v>
      </c>
      <c r="U16" s="11">
        <v>3</v>
      </c>
      <c r="V16" s="13">
        <f t="shared" si="9"/>
        <v>0</v>
      </c>
      <c r="W16" s="11"/>
      <c r="X16" s="13">
        <f t="shared" si="10"/>
        <v>0</v>
      </c>
      <c r="Y16" s="11"/>
      <c r="Z16" s="13">
        <f t="shared" si="11"/>
        <v>0</v>
      </c>
      <c r="AA16" s="11"/>
      <c r="AB16" s="13">
        <f t="shared" si="12"/>
        <v>0</v>
      </c>
      <c r="AC16" s="23"/>
      <c r="AD16" s="13">
        <f t="shared" si="13"/>
        <v>0</v>
      </c>
      <c r="AE16" s="23"/>
      <c r="AF16" s="26">
        <f t="shared" si="14"/>
        <v>4</v>
      </c>
      <c r="AG16" s="26">
        <f t="shared" si="15"/>
        <v>283.63247863247864</v>
      </c>
      <c r="AH16" s="26">
        <f>V16+R16+T16+Z16</f>
        <v>150.55555555555554</v>
      </c>
      <c r="AI16" s="16">
        <v>19</v>
      </c>
    </row>
    <row r="17" spans="1:35" ht="12" x14ac:dyDescent="0.15">
      <c r="A17" s="15" t="s">
        <v>17</v>
      </c>
      <c r="B17" s="15" t="s">
        <v>18</v>
      </c>
      <c r="C17" s="15">
        <v>535</v>
      </c>
      <c r="D17" s="13">
        <f t="shared" si="0"/>
        <v>32</v>
      </c>
      <c r="E17" s="23">
        <v>18</v>
      </c>
      <c r="F17" s="14">
        <f t="shared" si="1"/>
        <v>43.589743589743591</v>
      </c>
      <c r="G17" s="11">
        <v>23</v>
      </c>
      <c r="H17" s="14">
        <f t="shared" si="2"/>
        <v>0</v>
      </c>
      <c r="I17" s="11"/>
      <c r="J17" s="13">
        <f t="shared" si="3"/>
        <v>56.000000000000007</v>
      </c>
      <c r="K17" s="11">
        <v>12</v>
      </c>
      <c r="L17" s="13">
        <f t="shared" si="4"/>
        <v>40</v>
      </c>
      <c r="M17" s="11">
        <v>10</v>
      </c>
      <c r="N17" s="14">
        <f t="shared" si="5"/>
        <v>0</v>
      </c>
      <c r="O17" s="11"/>
      <c r="P17" s="13">
        <f t="shared" si="6"/>
        <v>0</v>
      </c>
      <c r="Q17" s="11"/>
      <c r="R17" s="13">
        <f t="shared" si="7"/>
        <v>53.333333333333336</v>
      </c>
      <c r="S17" s="11">
        <v>22</v>
      </c>
      <c r="T17" s="13">
        <f t="shared" si="8"/>
        <v>0</v>
      </c>
      <c r="U17" s="11"/>
      <c r="V17" s="13">
        <f t="shared" si="9"/>
        <v>0</v>
      </c>
      <c r="W17" s="11"/>
      <c r="X17" s="13">
        <f t="shared" si="10"/>
        <v>0</v>
      </c>
      <c r="Y17" s="11"/>
      <c r="Z17" s="13">
        <f t="shared" si="11"/>
        <v>0</v>
      </c>
      <c r="AA17" s="11"/>
      <c r="AB17" s="13">
        <f t="shared" si="12"/>
        <v>0</v>
      </c>
      <c r="AC17" s="23"/>
      <c r="AD17" s="13">
        <f t="shared" si="13"/>
        <v>0</v>
      </c>
      <c r="AE17" s="23"/>
      <c r="AF17" s="26">
        <f t="shared" si="14"/>
        <v>5</v>
      </c>
      <c r="AG17" s="26">
        <f t="shared" si="15"/>
        <v>224.92307692307693</v>
      </c>
      <c r="AH17" s="26">
        <f>X17+R17+D17+J17</f>
        <v>141.33333333333334</v>
      </c>
      <c r="AI17" s="16">
        <v>18</v>
      </c>
    </row>
    <row r="18" spans="1:35" ht="12" x14ac:dyDescent="0.15">
      <c r="A18" s="15" t="s">
        <v>54</v>
      </c>
      <c r="B18" s="15" t="s">
        <v>31</v>
      </c>
      <c r="C18" s="16">
        <v>608</v>
      </c>
      <c r="D18" s="13">
        <f t="shared" si="0"/>
        <v>52</v>
      </c>
      <c r="E18" s="23">
        <v>13</v>
      </c>
      <c r="F18" s="14">
        <f t="shared" si="1"/>
        <v>0</v>
      </c>
      <c r="G18" s="11"/>
      <c r="H18" s="14">
        <f t="shared" si="2"/>
        <v>69.230769230769226</v>
      </c>
      <c r="I18" s="11">
        <v>9</v>
      </c>
      <c r="J18" s="13">
        <f t="shared" si="3"/>
        <v>60</v>
      </c>
      <c r="K18" s="11">
        <v>11</v>
      </c>
      <c r="L18" s="13">
        <f t="shared" si="4"/>
        <v>0</v>
      </c>
      <c r="M18" s="11"/>
      <c r="N18" s="14">
        <f t="shared" si="5"/>
        <v>45.454545454545453</v>
      </c>
      <c r="O18" s="11">
        <v>7</v>
      </c>
      <c r="P18" s="13">
        <f t="shared" si="6"/>
        <v>0</v>
      </c>
      <c r="Q18" s="11"/>
      <c r="R18" s="13">
        <f t="shared" si="7"/>
        <v>42.222222222222221</v>
      </c>
      <c r="S18" s="11">
        <v>27</v>
      </c>
      <c r="T18" s="13">
        <f t="shared" si="8"/>
        <v>0</v>
      </c>
      <c r="U18" s="11"/>
      <c r="V18" s="13">
        <f t="shared" si="9"/>
        <v>0</v>
      </c>
      <c r="W18" s="11"/>
      <c r="X18" s="13">
        <f t="shared" si="10"/>
        <v>0</v>
      </c>
      <c r="Y18" s="11"/>
      <c r="Z18" s="13">
        <f t="shared" si="11"/>
        <v>0</v>
      </c>
      <c r="AA18" s="11"/>
      <c r="AB18" s="13">
        <f t="shared" si="12"/>
        <v>0</v>
      </c>
      <c r="AC18" s="23"/>
      <c r="AD18" s="13">
        <f t="shared" si="13"/>
        <v>0</v>
      </c>
      <c r="AE18" s="23"/>
      <c r="AF18" s="26">
        <f t="shared" si="14"/>
        <v>5</v>
      </c>
      <c r="AG18" s="26">
        <f t="shared" si="15"/>
        <v>268.90753690753689</v>
      </c>
      <c r="AH18" s="26">
        <f>V18+R18+H18+L18</f>
        <v>111.45299145299145</v>
      </c>
      <c r="AI18" s="16">
        <v>13</v>
      </c>
    </row>
    <row r="19" spans="1:35" ht="12" x14ac:dyDescent="0.15">
      <c r="A19" s="15" t="s">
        <v>175</v>
      </c>
      <c r="B19" s="15" t="s">
        <v>176</v>
      </c>
      <c r="C19" s="15">
        <v>602</v>
      </c>
      <c r="D19" s="13">
        <f t="shared" si="0"/>
        <v>12</v>
      </c>
      <c r="E19" s="23">
        <v>23</v>
      </c>
      <c r="F19" s="14">
        <f t="shared" si="1"/>
        <v>33.333333333333329</v>
      </c>
      <c r="G19" s="11">
        <v>27</v>
      </c>
      <c r="H19" s="14">
        <f t="shared" si="2"/>
        <v>57.692307692307686</v>
      </c>
      <c r="I19" s="11">
        <v>12</v>
      </c>
      <c r="J19" s="13">
        <f t="shared" si="3"/>
        <v>0</v>
      </c>
      <c r="K19" s="11"/>
      <c r="L19" s="13">
        <f t="shared" si="4"/>
        <v>33.333333333333329</v>
      </c>
      <c r="M19" s="11">
        <v>11</v>
      </c>
      <c r="N19" s="14">
        <f t="shared" si="5"/>
        <v>0</v>
      </c>
      <c r="O19" s="11"/>
      <c r="P19" s="13">
        <f t="shared" si="6"/>
        <v>0</v>
      </c>
      <c r="Q19" s="11"/>
      <c r="R19" s="13">
        <f t="shared" si="7"/>
        <v>40</v>
      </c>
      <c r="S19" s="11">
        <v>28</v>
      </c>
      <c r="T19" s="13">
        <f t="shared" si="8"/>
        <v>0</v>
      </c>
      <c r="U19" s="11"/>
      <c r="V19" s="13">
        <f t="shared" si="9"/>
        <v>0</v>
      </c>
      <c r="W19" s="11"/>
      <c r="X19" s="13">
        <f t="shared" si="10"/>
        <v>0</v>
      </c>
      <c r="Y19" s="11"/>
      <c r="Z19" s="13">
        <f t="shared" si="11"/>
        <v>0</v>
      </c>
      <c r="AA19" s="11"/>
      <c r="AB19" s="13">
        <f t="shared" si="12"/>
        <v>0</v>
      </c>
      <c r="AC19" s="23"/>
      <c r="AD19" s="13">
        <f t="shared" si="13"/>
        <v>0</v>
      </c>
      <c r="AE19" s="23"/>
      <c r="AF19" s="26">
        <f t="shared" si="14"/>
        <v>5</v>
      </c>
      <c r="AG19" s="26">
        <f t="shared" si="15"/>
        <v>176.35897435897436</v>
      </c>
      <c r="AH19" s="26">
        <f>D19+R19+Z19+H19</f>
        <v>109.69230769230768</v>
      </c>
      <c r="AI19" s="16">
        <v>9</v>
      </c>
    </row>
    <row r="20" spans="1:35" ht="12" x14ac:dyDescent="0.15">
      <c r="A20" s="15" t="s">
        <v>154</v>
      </c>
      <c r="B20" s="15" t="s">
        <v>11</v>
      </c>
      <c r="C20" s="15">
        <v>469</v>
      </c>
      <c r="D20" s="13">
        <f t="shared" si="0"/>
        <v>56.000000000000007</v>
      </c>
      <c r="E20" s="23">
        <v>12</v>
      </c>
      <c r="F20" s="14">
        <f t="shared" si="1"/>
        <v>58.974358974358978</v>
      </c>
      <c r="G20" s="11">
        <v>17</v>
      </c>
      <c r="H20" s="14">
        <f t="shared" si="2"/>
        <v>0</v>
      </c>
      <c r="I20" s="11"/>
      <c r="J20" s="13">
        <f t="shared" si="3"/>
        <v>48</v>
      </c>
      <c r="K20" s="11">
        <v>14</v>
      </c>
      <c r="L20" s="13">
        <f t="shared" si="4"/>
        <v>0</v>
      </c>
      <c r="M20" s="11"/>
      <c r="N20" s="14">
        <f t="shared" si="5"/>
        <v>0</v>
      </c>
      <c r="O20" s="11"/>
      <c r="P20" s="13">
        <f t="shared" si="6"/>
        <v>100</v>
      </c>
      <c r="Q20" s="11">
        <v>1</v>
      </c>
      <c r="R20" s="13">
        <f t="shared" si="7"/>
        <v>0</v>
      </c>
      <c r="S20" s="11"/>
      <c r="T20" s="13">
        <f t="shared" si="8"/>
        <v>0</v>
      </c>
      <c r="U20" s="11"/>
      <c r="V20" s="13">
        <f t="shared" si="9"/>
        <v>0</v>
      </c>
      <c r="W20" s="11"/>
      <c r="X20" s="13">
        <f t="shared" si="10"/>
        <v>0</v>
      </c>
      <c r="Y20" s="11"/>
      <c r="Z20" s="13">
        <f t="shared" si="11"/>
        <v>0</v>
      </c>
      <c r="AA20" s="11"/>
      <c r="AB20" s="13">
        <f t="shared" si="12"/>
        <v>0</v>
      </c>
      <c r="AC20" s="23"/>
      <c r="AD20" s="13">
        <f t="shared" si="13"/>
        <v>0</v>
      </c>
      <c r="AE20" s="23"/>
      <c r="AF20" s="26">
        <f t="shared" si="14"/>
        <v>4</v>
      </c>
      <c r="AG20" s="26">
        <f t="shared" si="15"/>
        <v>262.97435897435901</v>
      </c>
      <c r="AH20" s="26">
        <f>X20+R20+F20+J20</f>
        <v>106.97435897435898</v>
      </c>
      <c r="AI20" s="16">
        <v>16</v>
      </c>
    </row>
    <row r="21" spans="1:35" ht="12" x14ac:dyDescent="0.15">
      <c r="A21" s="15" t="s">
        <v>68</v>
      </c>
      <c r="B21" s="15" t="s">
        <v>61</v>
      </c>
      <c r="C21" s="19">
        <v>4</v>
      </c>
      <c r="D21" s="13">
        <f t="shared" si="0"/>
        <v>84</v>
      </c>
      <c r="E21" s="23">
        <v>5</v>
      </c>
      <c r="F21" s="14">
        <f t="shared" si="1"/>
        <v>94.871794871794862</v>
      </c>
      <c r="G21" s="11">
        <v>3</v>
      </c>
      <c r="H21" s="14">
        <f t="shared" si="2"/>
        <v>0</v>
      </c>
      <c r="I21" s="11"/>
      <c r="J21" s="13">
        <f t="shared" si="3"/>
        <v>80</v>
      </c>
      <c r="K21" s="11">
        <v>6</v>
      </c>
      <c r="L21" s="13">
        <f t="shared" si="4"/>
        <v>0</v>
      </c>
      <c r="M21" s="11"/>
      <c r="N21" s="14">
        <f t="shared" si="5"/>
        <v>0</v>
      </c>
      <c r="O21" s="11"/>
      <c r="P21" s="13">
        <f t="shared" si="6"/>
        <v>0</v>
      </c>
      <c r="Q21" s="11"/>
      <c r="R21" s="13">
        <f t="shared" si="7"/>
        <v>0</v>
      </c>
      <c r="S21" s="11"/>
      <c r="T21" s="13">
        <f t="shared" si="8"/>
        <v>0</v>
      </c>
      <c r="U21" s="11"/>
      <c r="V21" s="13">
        <f t="shared" si="9"/>
        <v>0</v>
      </c>
      <c r="W21" s="11"/>
      <c r="X21" s="13">
        <f t="shared" si="10"/>
        <v>0</v>
      </c>
      <c r="Y21" s="11"/>
      <c r="Z21" s="13">
        <f t="shared" si="11"/>
        <v>0</v>
      </c>
      <c r="AA21" s="11"/>
      <c r="AB21" s="13">
        <f t="shared" si="12"/>
        <v>0</v>
      </c>
      <c r="AC21" s="23"/>
      <c r="AD21" s="13">
        <f t="shared" si="13"/>
        <v>0</v>
      </c>
      <c r="AE21" s="23"/>
      <c r="AF21" s="26">
        <f t="shared" si="14"/>
        <v>3</v>
      </c>
      <c r="AG21" s="26">
        <f t="shared" si="15"/>
        <v>258.87179487179486</v>
      </c>
      <c r="AH21" s="26">
        <f>X21+AD21+F21</f>
        <v>94.871794871794862</v>
      </c>
      <c r="AI21" s="16">
        <v>12</v>
      </c>
    </row>
    <row r="22" spans="1:35" x14ac:dyDescent="0.15">
      <c r="A22" s="16" t="s">
        <v>92</v>
      </c>
      <c r="B22" s="16" t="s">
        <v>11</v>
      </c>
      <c r="C22" s="16">
        <v>622</v>
      </c>
      <c r="D22" s="13">
        <f t="shared" si="0"/>
        <v>72</v>
      </c>
      <c r="E22" s="23">
        <v>8</v>
      </c>
      <c r="F22" s="14">
        <f t="shared" si="1"/>
        <v>76.923076923076934</v>
      </c>
      <c r="G22" s="11">
        <v>10</v>
      </c>
      <c r="H22" s="14">
        <f t="shared" si="2"/>
        <v>0</v>
      </c>
      <c r="I22" s="11"/>
      <c r="J22" s="13">
        <f t="shared" si="3"/>
        <v>76</v>
      </c>
      <c r="K22" s="11">
        <v>7</v>
      </c>
      <c r="L22" s="13">
        <f t="shared" si="4"/>
        <v>0</v>
      </c>
      <c r="M22" s="11"/>
      <c r="N22" s="14">
        <f t="shared" si="5"/>
        <v>0</v>
      </c>
      <c r="O22" s="11"/>
      <c r="P22" s="13">
        <f t="shared" si="6"/>
        <v>0</v>
      </c>
      <c r="Q22" s="11"/>
      <c r="R22" s="13">
        <f t="shared" si="7"/>
        <v>73.333333333333329</v>
      </c>
      <c r="S22" s="11">
        <v>13</v>
      </c>
      <c r="T22" s="13">
        <f t="shared" si="8"/>
        <v>0</v>
      </c>
      <c r="U22" s="11"/>
      <c r="V22" s="13">
        <f t="shared" si="9"/>
        <v>0</v>
      </c>
      <c r="W22" s="11"/>
      <c r="X22" s="13">
        <f t="shared" si="10"/>
        <v>0</v>
      </c>
      <c r="Y22" s="11"/>
      <c r="Z22" s="13">
        <f t="shared" si="11"/>
        <v>0</v>
      </c>
      <c r="AA22" s="11"/>
      <c r="AB22" s="13">
        <f t="shared" si="12"/>
        <v>0</v>
      </c>
      <c r="AC22" s="23"/>
      <c r="AD22" s="13">
        <f t="shared" si="13"/>
        <v>0</v>
      </c>
      <c r="AE22" s="23"/>
      <c r="AF22" s="26">
        <f t="shared" si="14"/>
        <v>4</v>
      </c>
      <c r="AG22" s="26">
        <f t="shared" si="15"/>
        <v>298.25641025641028</v>
      </c>
      <c r="AH22" s="54">
        <f>P22+R22+AD22+X22</f>
        <v>73.333333333333329</v>
      </c>
      <c r="AI22" s="16">
        <v>1</v>
      </c>
    </row>
    <row r="23" spans="1:35" ht="12" x14ac:dyDescent="0.15">
      <c r="A23" s="15" t="s">
        <v>110</v>
      </c>
      <c r="B23" s="15" t="s">
        <v>112</v>
      </c>
      <c r="C23" s="15">
        <v>594</v>
      </c>
      <c r="D23" s="13">
        <f t="shared" si="0"/>
        <v>44</v>
      </c>
      <c r="E23" s="23">
        <v>15</v>
      </c>
      <c r="F23" s="14">
        <f t="shared" si="1"/>
        <v>66.666666666666657</v>
      </c>
      <c r="G23" s="11">
        <v>14</v>
      </c>
      <c r="H23" s="14">
        <f t="shared" si="2"/>
        <v>0</v>
      </c>
      <c r="I23" s="11"/>
      <c r="J23" s="13">
        <f t="shared" si="3"/>
        <v>64</v>
      </c>
      <c r="K23" s="11">
        <v>10</v>
      </c>
      <c r="L23" s="13">
        <f t="shared" si="4"/>
        <v>0</v>
      </c>
      <c r="M23" s="11"/>
      <c r="N23" s="14">
        <f t="shared" si="5"/>
        <v>0</v>
      </c>
      <c r="O23" s="11"/>
      <c r="P23" s="13">
        <f t="shared" si="6"/>
        <v>0</v>
      </c>
      <c r="Q23" s="11"/>
      <c r="R23" s="13">
        <f t="shared" si="7"/>
        <v>0</v>
      </c>
      <c r="S23" s="11"/>
      <c r="T23" s="13">
        <f t="shared" si="8"/>
        <v>0</v>
      </c>
      <c r="U23" s="11"/>
      <c r="V23" s="13">
        <f t="shared" si="9"/>
        <v>0</v>
      </c>
      <c r="W23" s="11"/>
      <c r="X23" s="13">
        <f t="shared" si="10"/>
        <v>0</v>
      </c>
      <c r="Y23" s="11"/>
      <c r="Z23" s="13">
        <f t="shared" si="11"/>
        <v>0</v>
      </c>
      <c r="AA23" s="11"/>
      <c r="AB23" s="13">
        <f t="shared" si="12"/>
        <v>0</v>
      </c>
      <c r="AC23" s="23"/>
      <c r="AD23" s="13">
        <f t="shared" si="13"/>
        <v>0</v>
      </c>
      <c r="AE23" s="23"/>
      <c r="AF23" s="26">
        <f t="shared" si="14"/>
        <v>3</v>
      </c>
      <c r="AG23" s="26">
        <f t="shared" si="15"/>
        <v>174.66666666666666</v>
      </c>
      <c r="AH23" s="26">
        <f>X23+R23+J23+T23</f>
        <v>64</v>
      </c>
      <c r="AI23" s="16">
        <v>17</v>
      </c>
    </row>
    <row r="24" spans="1:35" ht="12" x14ac:dyDescent="0.15">
      <c r="A24" s="15" t="s">
        <v>38</v>
      </c>
      <c r="B24" s="15" t="s">
        <v>150</v>
      </c>
      <c r="C24" s="16">
        <v>414</v>
      </c>
      <c r="D24" s="13">
        <f t="shared" si="0"/>
        <v>28.000000000000004</v>
      </c>
      <c r="E24" s="23">
        <v>19</v>
      </c>
      <c r="F24" s="14">
        <f t="shared" si="1"/>
        <v>0</v>
      </c>
      <c r="G24" s="11"/>
      <c r="H24" s="14">
        <f t="shared" si="2"/>
        <v>61.53846153846154</v>
      </c>
      <c r="I24" s="11">
        <v>11</v>
      </c>
      <c r="J24" s="13">
        <f t="shared" si="3"/>
        <v>40</v>
      </c>
      <c r="K24" s="11">
        <v>16</v>
      </c>
      <c r="L24" s="13">
        <f t="shared" si="4"/>
        <v>0</v>
      </c>
      <c r="M24" s="11"/>
      <c r="N24" s="14">
        <f t="shared" si="5"/>
        <v>0</v>
      </c>
      <c r="O24" s="11"/>
      <c r="P24" s="13">
        <f t="shared" si="6"/>
        <v>0</v>
      </c>
      <c r="Q24" s="11"/>
      <c r="R24" s="13">
        <f t="shared" si="7"/>
        <v>55.555555555555557</v>
      </c>
      <c r="S24" s="11">
        <v>21</v>
      </c>
      <c r="T24" s="13">
        <f t="shared" si="8"/>
        <v>0</v>
      </c>
      <c r="U24" s="11"/>
      <c r="V24" s="13">
        <f t="shared" si="9"/>
        <v>0</v>
      </c>
      <c r="W24" s="11"/>
      <c r="X24" s="13">
        <f t="shared" si="10"/>
        <v>0</v>
      </c>
      <c r="Y24" s="11"/>
      <c r="Z24" s="13">
        <f t="shared" si="11"/>
        <v>0</v>
      </c>
      <c r="AA24" s="11"/>
      <c r="AB24" s="13">
        <f t="shared" si="12"/>
        <v>0</v>
      </c>
      <c r="AC24" s="23"/>
      <c r="AD24" s="13">
        <f t="shared" si="13"/>
        <v>0</v>
      </c>
      <c r="AE24" s="23"/>
      <c r="AF24" s="26">
        <f t="shared" si="14"/>
        <v>4</v>
      </c>
      <c r="AG24" s="26">
        <f t="shared" si="15"/>
        <v>185.09401709401709</v>
      </c>
      <c r="AH24" s="26">
        <f>R24+AB24+L24+T24</f>
        <v>55.555555555555557</v>
      </c>
      <c r="AI24" s="16">
        <v>7</v>
      </c>
    </row>
    <row r="25" spans="1:35" ht="12" x14ac:dyDescent="0.15">
      <c r="A25" s="15" t="s">
        <v>184</v>
      </c>
      <c r="B25" s="15" t="s">
        <v>11</v>
      </c>
      <c r="C25" s="15">
        <v>628</v>
      </c>
      <c r="D25" s="13">
        <f t="shared" si="0"/>
        <v>36</v>
      </c>
      <c r="E25" s="23">
        <v>17</v>
      </c>
      <c r="F25" s="14">
        <f t="shared" si="1"/>
        <v>0</v>
      </c>
      <c r="G25" s="11"/>
      <c r="H25" s="14">
        <f t="shared" si="2"/>
        <v>0</v>
      </c>
      <c r="I25" s="11"/>
      <c r="J25" s="13">
        <f t="shared" si="3"/>
        <v>0</v>
      </c>
      <c r="K25" s="11"/>
      <c r="L25" s="13">
        <f t="shared" si="4"/>
        <v>0</v>
      </c>
      <c r="M25" s="11"/>
      <c r="N25" s="14">
        <f t="shared" si="5"/>
        <v>0</v>
      </c>
      <c r="O25" s="11"/>
      <c r="P25" s="13">
        <f t="shared" si="6"/>
        <v>0</v>
      </c>
      <c r="Q25" s="11"/>
      <c r="R25" s="13">
        <f t="shared" si="7"/>
        <v>0</v>
      </c>
      <c r="S25" s="11"/>
      <c r="T25" s="13">
        <f t="shared" si="8"/>
        <v>0</v>
      </c>
      <c r="U25" s="11"/>
      <c r="V25" s="13">
        <f t="shared" si="9"/>
        <v>0</v>
      </c>
      <c r="W25" s="11"/>
      <c r="X25" s="13">
        <f t="shared" si="10"/>
        <v>0</v>
      </c>
      <c r="Y25" s="11"/>
      <c r="Z25" s="13">
        <f t="shared" si="11"/>
        <v>0</v>
      </c>
      <c r="AA25" s="11"/>
      <c r="AB25" s="13">
        <f t="shared" si="12"/>
        <v>0</v>
      </c>
      <c r="AC25" s="23"/>
      <c r="AD25" s="13">
        <f t="shared" si="13"/>
        <v>0</v>
      </c>
      <c r="AE25" s="23"/>
      <c r="AF25" s="26">
        <f t="shared" si="14"/>
        <v>1</v>
      </c>
      <c r="AG25" s="26">
        <f t="shared" si="15"/>
        <v>36</v>
      </c>
      <c r="AH25" s="26">
        <f>D25+R25+N25+Z25</f>
        <v>36</v>
      </c>
      <c r="AI25" s="16">
        <v>8</v>
      </c>
    </row>
    <row r="26" spans="1:35" ht="12" x14ac:dyDescent="0.15">
      <c r="A26" s="15" t="s">
        <v>8</v>
      </c>
      <c r="B26" s="15" t="s">
        <v>162</v>
      </c>
      <c r="C26" s="15">
        <v>627</v>
      </c>
      <c r="D26" s="13">
        <f t="shared" si="0"/>
        <v>0</v>
      </c>
      <c r="E26" s="23"/>
      <c r="F26" s="14">
        <f t="shared" si="1"/>
        <v>51.282051282051277</v>
      </c>
      <c r="G26" s="11">
        <v>20</v>
      </c>
      <c r="H26" s="14">
        <f t="shared" si="2"/>
        <v>0</v>
      </c>
      <c r="I26" s="11"/>
      <c r="J26" s="13">
        <f t="shared" si="3"/>
        <v>0</v>
      </c>
      <c r="K26" s="11"/>
      <c r="L26" s="13">
        <f t="shared" si="4"/>
        <v>0</v>
      </c>
      <c r="M26" s="11"/>
      <c r="N26" s="14">
        <f t="shared" si="5"/>
        <v>27.27272727272727</v>
      </c>
      <c r="O26" s="11">
        <v>9</v>
      </c>
      <c r="P26" s="13">
        <f t="shared" si="6"/>
        <v>0</v>
      </c>
      <c r="Q26" s="11"/>
      <c r="R26" s="13">
        <f t="shared" si="7"/>
        <v>0</v>
      </c>
      <c r="S26" s="11"/>
      <c r="T26" s="13">
        <f t="shared" si="8"/>
        <v>0</v>
      </c>
      <c r="U26" s="11"/>
      <c r="V26" s="13">
        <f t="shared" si="9"/>
        <v>0</v>
      </c>
      <c r="W26" s="11"/>
      <c r="X26" s="13">
        <f t="shared" si="10"/>
        <v>0</v>
      </c>
      <c r="Y26" s="11"/>
      <c r="Z26" s="13">
        <f t="shared" si="11"/>
        <v>0</v>
      </c>
      <c r="AA26" s="11"/>
      <c r="AB26" s="13">
        <f t="shared" si="12"/>
        <v>0</v>
      </c>
      <c r="AC26" s="23"/>
      <c r="AD26" s="13">
        <f t="shared" si="13"/>
        <v>0</v>
      </c>
      <c r="AE26" s="23"/>
      <c r="AF26" s="26">
        <f t="shared" si="14"/>
        <v>2</v>
      </c>
      <c r="AG26" s="26">
        <f t="shared" si="15"/>
        <v>78.554778554778551</v>
      </c>
      <c r="AH26" s="26">
        <f>J26+R26+V26+P26</f>
        <v>0</v>
      </c>
      <c r="AI26" s="16">
        <v>5</v>
      </c>
    </row>
    <row r="27" spans="1:35" ht="12" x14ac:dyDescent="0.15">
      <c r="A27" s="15" t="s">
        <v>163</v>
      </c>
      <c r="B27" s="15" t="s">
        <v>35</v>
      </c>
      <c r="C27" s="16">
        <v>410</v>
      </c>
      <c r="D27" s="13">
        <f t="shared" si="0"/>
        <v>0</v>
      </c>
      <c r="E27" s="23"/>
      <c r="F27" s="14">
        <f t="shared" si="1"/>
        <v>0</v>
      </c>
      <c r="G27" s="11"/>
      <c r="H27" s="14">
        <f t="shared" si="2"/>
        <v>0</v>
      </c>
      <c r="I27" s="11"/>
      <c r="J27" s="13">
        <f t="shared" si="3"/>
        <v>0</v>
      </c>
      <c r="K27" s="11"/>
      <c r="L27" s="13">
        <f t="shared" si="4"/>
        <v>0</v>
      </c>
      <c r="M27" s="11"/>
      <c r="N27" s="14">
        <f t="shared" si="5"/>
        <v>54.54545454545454</v>
      </c>
      <c r="O27" s="11">
        <v>6</v>
      </c>
      <c r="P27" s="13">
        <f t="shared" si="6"/>
        <v>0</v>
      </c>
      <c r="Q27" s="11"/>
      <c r="R27" s="13">
        <f t="shared" si="7"/>
        <v>0</v>
      </c>
      <c r="S27" s="11"/>
      <c r="T27" s="13">
        <f t="shared" si="8"/>
        <v>0</v>
      </c>
      <c r="U27" s="11"/>
      <c r="V27" s="13">
        <f t="shared" si="9"/>
        <v>0</v>
      </c>
      <c r="W27" s="11"/>
      <c r="X27" s="13">
        <f t="shared" si="10"/>
        <v>0</v>
      </c>
      <c r="Y27" s="11"/>
      <c r="Z27" s="13">
        <f t="shared" si="11"/>
        <v>0</v>
      </c>
      <c r="AA27" s="11"/>
      <c r="AB27" s="13">
        <f t="shared" si="12"/>
        <v>0</v>
      </c>
      <c r="AC27" s="23"/>
      <c r="AD27" s="13">
        <f t="shared" si="13"/>
        <v>0</v>
      </c>
      <c r="AE27" s="23"/>
      <c r="AF27" s="26">
        <f t="shared" si="14"/>
        <v>1</v>
      </c>
      <c r="AG27" s="26">
        <f t="shared" si="15"/>
        <v>54.54545454545454</v>
      </c>
      <c r="AH27" s="26">
        <f>R27+AB27+L27+T27</f>
        <v>0</v>
      </c>
      <c r="AI27" s="16">
        <v>7</v>
      </c>
    </row>
    <row r="28" spans="1:35" ht="12" x14ac:dyDescent="0.15">
      <c r="A28" s="15" t="s">
        <v>29</v>
      </c>
      <c r="B28" s="15" t="s">
        <v>22</v>
      </c>
      <c r="C28" s="15">
        <v>600</v>
      </c>
      <c r="D28" s="13">
        <f t="shared" si="0"/>
        <v>0</v>
      </c>
      <c r="E28" s="23"/>
      <c r="F28" s="14">
        <f t="shared" si="1"/>
        <v>0</v>
      </c>
      <c r="G28" s="11"/>
      <c r="H28" s="14">
        <f t="shared" si="2"/>
        <v>0</v>
      </c>
      <c r="I28" s="11"/>
      <c r="J28" s="13">
        <f t="shared" si="3"/>
        <v>0</v>
      </c>
      <c r="K28" s="11"/>
      <c r="L28" s="13">
        <f t="shared" si="4"/>
        <v>0</v>
      </c>
      <c r="M28" s="11"/>
      <c r="N28" s="14">
        <f t="shared" si="5"/>
        <v>0</v>
      </c>
      <c r="O28" s="11"/>
      <c r="P28" s="13">
        <f t="shared" si="6"/>
        <v>0</v>
      </c>
      <c r="Q28" s="11"/>
      <c r="R28" s="13">
        <f t="shared" si="7"/>
        <v>0</v>
      </c>
      <c r="S28" s="11"/>
      <c r="T28" s="13">
        <f t="shared" si="8"/>
        <v>0</v>
      </c>
      <c r="U28" s="11"/>
      <c r="V28" s="13">
        <f t="shared" si="9"/>
        <v>0</v>
      </c>
      <c r="W28" s="11"/>
      <c r="X28" s="13">
        <f t="shared" si="10"/>
        <v>0</v>
      </c>
      <c r="Y28" s="11"/>
      <c r="Z28" s="13">
        <f t="shared" si="11"/>
        <v>0</v>
      </c>
      <c r="AA28" s="11"/>
      <c r="AB28" s="13">
        <f t="shared" si="12"/>
        <v>0</v>
      </c>
      <c r="AC28" s="23"/>
      <c r="AD28" s="13">
        <f t="shared" si="13"/>
        <v>0</v>
      </c>
      <c r="AE28" s="23"/>
      <c r="AF28" s="26">
        <f t="shared" si="14"/>
        <v>0</v>
      </c>
      <c r="AG28" s="26">
        <f t="shared" si="15"/>
        <v>0</v>
      </c>
      <c r="AH28" s="26">
        <f>N28+R28+D28+V28</f>
        <v>0</v>
      </c>
      <c r="AI28" s="16">
        <v>11</v>
      </c>
    </row>
    <row r="29" spans="1:35" ht="12" x14ac:dyDescent="0.15">
      <c r="A29" s="18" t="s">
        <v>28</v>
      </c>
      <c r="B29" s="15" t="s">
        <v>11</v>
      </c>
      <c r="C29" s="16">
        <v>516</v>
      </c>
      <c r="D29" s="13">
        <f t="shared" si="0"/>
        <v>0</v>
      </c>
      <c r="E29" s="23"/>
      <c r="F29" s="14">
        <f t="shared" si="1"/>
        <v>0</v>
      </c>
      <c r="G29" s="11"/>
      <c r="H29" s="14">
        <f t="shared" si="2"/>
        <v>0</v>
      </c>
      <c r="I29" s="11"/>
      <c r="J29" s="13">
        <f t="shared" si="3"/>
        <v>0</v>
      </c>
      <c r="K29" s="11"/>
      <c r="L29" s="13">
        <f t="shared" si="4"/>
        <v>0</v>
      </c>
      <c r="M29" s="11"/>
      <c r="N29" s="14">
        <f t="shared" si="5"/>
        <v>0</v>
      </c>
      <c r="O29" s="11"/>
      <c r="P29" s="13">
        <f t="shared" si="6"/>
        <v>0</v>
      </c>
      <c r="Q29" s="11"/>
      <c r="R29" s="13">
        <f t="shared" si="7"/>
        <v>0</v>
      </c>
      <c r="S29" s="11"/>
      <c r="T29" s="13">
        <f t="shared" si="8"/>
        <v>0</v>
      </c>
      <c r="U29" s="11"/>
      <c r="V29" s="13">
        <f t="shared" si="9"/>
        <v>0</v>
      </c>
      <c r="W29" s="11"/>
      <c r="X29" s="13">
        <f t="shared" si="10"/>
        <v>0</v>
      </c>
      <c r="Y29" s="11"/>
      <c r="Z29" s="13">
        <f t="shared" si="11"/>
        <v>0</v>
      </c>
      <c r="AA29" s="11"/>
      <c r="AB29" s="13">
        <f t="shared" si="12"/>
        <v>0</v>
      </c>
      <c r="AC29" s="23"/>
      <c r="AD29" s="13">
        <f t="shared" si="13"/>
        <v>0</v>
      </c>
      <c r="AE29" s="23"/>
      <c r="AF29" s="26">
        <f t="shared" si="14"/>
        <v>0</v>
      </c>
      <c r="AG29" s="26">
        <f t="shared" si="15"/>
        <v>0</v>
      </c>
      <c r="AH29" s="26"/>
      <c r="AI29" s="16">
        <v>20</v>
      </c>
    </row>
    <row r="30" spans="1:35" ht="12" x14ac:dyDescent="0.15">
      <c r="A30" s="15" t="s">
        <v>49</v>
      </c>
      <c r="B30" s="15" t="s">
        <v>150</v>
      </c>
      <c r="C30" s="15">
        <v>620</v>
      </c>
      <c r="D30" s="13">
        <f t="shared" si="0"/>
        <v>0</v>
      </c>
      <c r="E30" s="23"/>
      <c r="F30" s="14">
        <f t="shared" si="1"/>
        <v>7.6923076923076925</v>
      </c>
      <c r="G30" s="11">
        <v>37</v>
      </c>
      <c r="H30" s="14">
        <f t="shared" si="2"/>
        <v>42.307692307692307</v>
      </c>
      <c r="I30" s="11">
        <v>16</v>
      </c>
      <c r="J30" s="13">
        <f t="shared" si="3"/>
        <v>0</v>
      </c>
      <c r="K30" s="11"/>
      <c r="L30" s="13">
        <f t="shared" si="4"/>
        <v>20</v>
      </c>
      <c r="M30" s="11">
        <v>13</v>
      </c>
      <c r="N30" s="14">
        <f t="shared" si="5"/>
        <v>0</v>
      </c>
      <c r="O30" s="11"/>
      <c r="P30" s="13">
        <f t="shared" si="6"/>
        <v>0</v>
      </c>
      <c r="Q30" s="11"/>
      <c r="R30" s="13">
        <f t="shared" si="7"/>
        <v>37.777777777777779</v>
      </c>
      <c r="S30" s="11">
        <v>29</v>
      </c>
      <c r="T30" s="13">
        <f t="shared" si="8"/>
        <v>0</v>
      </c>
      <c r="U30" s="11"/>
      <c r="V30" s="13">
        <f t="shared" si="9"/>
        <v>0</v>
      </c>
      <c r="W30" s="11"/>
      <c r="X30" s="13">
        <f t="shared" si="10"/>
        <v>0</v>
      </c>
      <c r="Y30" s="11"/>
      <c r="Z30" s="13">
        <f t="shared" si="11"/>
        <v>0</v>
      </c>
      <c r="AA30" s="11"/>
      <c r="AB30" s="13">
        <f t="shared" si="12"/>
        <v>0</v>
      </c>
      <c r="AC30" s="23"/>
      <c r="AD30" s="13">
        <f t="shared" si="13"/>
        <v>0</v>
      </c>
      <c r="AE30" s="23"/>
      <c r="AF30" s="26">
        <f t="shared" si="14"/>
        <v>4</v>
      </c>
      <c r="AG30" s="26">
        <f t="shared" si="15"/>
        <v>107.77777777777777</v>
      </c>
      <c r="AH30" s="26"/>
      <c r="AI30" s="16">
        <v>21</v>
      </c>
    </row>
    <row r="31" spans="1:35" ht="12" x14ac:dyDescent="0.15">
      <c r="A31" s="15" t="s">
        <v>93</v>
      </c>
      <c r="B31" s="15" t="s">
        <v>18</v>
      </c>
      <c r="C31" s="15">
        <v>561</v>
      </c>
      <c r="D31" s="13">
        <f t="shared" si="0"/>
        <v>48</v>
      </c>
      <c r="E31" s="23">
        <v>14</v>
      </c>
      <c r="F31" s="14">
        <f t="shared" si="1"/>
        <v>0</v>
      </c>
      <c r="G31" s="11"/>
      <c r="H31" s="14">
        <f t="shared" si="2"/>
        <v>0</v>
      </c>
      <c r="I31" s="11"/>
      <c r="J31" s="13">
        <f t="shared" si="3"/>
        <v>52</v>
      </c>
      <c r="K31" s="11">
        <v>13</v>
      </c>
      <c r="L31" s="13">
        <f t="shared" si="4"/>
        <v>0</v>
      </c>
      <c r="M31" s="11"/>
      <c r="N31" s="14">
        <f t="shared" si="5"/>
        <v>0</v>
      </c>
      <c r="O31" s="11"/>
      <c r="P31" s="13">
        <f t="shared" si="6"/>
        <v>0</v>
      </c>
      <c r="Q31" s="11"/>
      <c r="R31" s="13">
        <f t="shared" si="7"/>
        <v>64.444444444444443</v>
      </c>
      <c r="S31" s="11">
        <v>17</v>
      </c>
      <c r="T31" s="13">
        <f t="shared" si="8"/>
        <v>0</v>
      </c>
      <c r="U31" s="11"/>
      <c r="V31" s="13">
        <f t="shared" si="9"/>
        <v>0</v>
      </c>
      <c r="W31" s="11"/>
      <c r="X31" s="13">
        <f t="shared" si="10"/>
        <v>0</v>
      </c>
      <c r="Y31" s="11"/>
      <c r="Z31" s="13">
        <f t="shared" si="11"/>
        <v>0</v>
      </c>
      <c r="AA31" s="11"/>
      <c r="AB31" s="13">
        <f t="shared" si="12"/>
        <v>0</v>
      </c>
      <c r="AC31" s="23"/>
      <c r="AD31" s="13">
        <f t="shared" si="13"/>
        <v>0</v>
      </c>
      <c r="AE31" s="23"/>
      <c r="AF31" s="26">
        <f t="shared" si="14"/>
        <v>3</v>
      </c>
      <c r="AG31" s="26">
        <f t="shared" si="15"/>
        <v>164.44444444444446</v>
      </c>
      <c r="AH31" s="26"/>
      <c r="AI31" s="16">
        <v>22</v>
      </c>
    </row>
    <row r="32" spans="1:35" ht="12" x14ac:dyDescent="0.15">
      <c r="A32" s="15" t="s">
        <v>24</v>
      </c>
      <c r="B32" s="15" t="s">
        <v>162</v>
      </c>
      <c r="C32" s="15">
        <v>582</v>
      </c>
      <c r="D32" s="13">
        <f t="shared" si="0"/>
        <v>0</v>
      </c>
      <c r="E32" s="23"/>
      <c r="F32" s="14">
        <f t="shared" si="1"/>
        <v>0</v>
      </c>
      <c r="G32" s="11"/>
      <c r="H32" s="14">
        <f t="shared" si="2"/>
        <v>0</v>
      </c>
      <c r="I32" s="11"/>
      <c r="J32" s="13">
        <f t="shared" si="3"/>
        <v>0</v>
      </c>
      <c r="K32" s="11"/>
      <c r="L32" s="13">
        <f t="shared" si="4"/>
        <v>0</v>
      </c>
      <c r="M32" s="11"/>
      <c r="N32" s="14">
        <f t="shared" si="5"/>
        <v>0</v>
      </c>
      <c r="O32" s="11"/>
      <c r="P32" s="13">
        <f t="shared" si="6"/>
        <v>0</v>
      </c>
      <c r="Q32" s="11"/>
      <c r="R32" s="13">
        <f t="shared" si="7"/>
        <v>0</v>
      </c>
      <c r="S32" s="11"/>
      <c r="T32" s="13">
        <f t="shared" si="8"/>
        <v>0</v>
      </c>
      <c r="U32" s="11"/>
      <c r="V32" s="13">
        <f t="shared" si="9"/>
        <v>0</v>
      </c>
      <c r="W32" s="11"/>
      <c r="X32" s="13">
        <f t="shared" si="10"/>
        <v>0</v>
      </c>
      <c r="Y32" s="11"/>
      <c r="Z32" s="13">
        <f t="shared" si="11"/>
        <v>0</v>
      </c>
      <c r="AA32" s="11"/>
      <c r="AB32" s="13">
        <f t="shared" si="12"/>
        <v>0</v>
      </c>
      <c r="AC32" s="23"/>
      <c r="AD32" s="13">
        <f t="shared" si="13"/>
        <v>0</v>
      </c>
      <c r="AE32" s="23"/>
      <c r="AF32" s="26">
        <f t="shared" si="14"/>
        <v>0</v>
      </c>
      <c r="AG32" s="26">
        <f t="shared" si="15"/>
        <v>0</v>
      </c>
      <c r="AH32" s="26"/>
      <c r="AI32" s="16">
        <v>23</v>
      </c>
    </row>
    <row r="33" spans="1:35" ht="12" x14ac:dyDescent="0.15">
      <c r="A33" s="15" t="s">
        <v>63</v>
      </c>
      <c r="B33" s="15" t="s">
        <v>11</v>
      </c>
      <c r="C33" s="15">
        <v>375</v>
      </c>
      <c r="D33" s="13">
        <f t="shared" si="0"/>
        <v>0</v>
      </c>
      <c r="E33" s="23"/>
      <c r="F33" s="14">
        <f t="shared" si="1"/>
        <v>64.102564102564102</v>
      </c>
      <c r="G33" s="11">
        <v>15</v>
      </c>
      <c r="H33" s="14">
        <f t="shared" si="2"/>
        <v>0</v>
      </c>
      <c r="I33" s="11"/>
      <c r="J33" s="13">
        <f t="shared" si="3"/>
        <v>0</v>
      </c>
      <c r="K33" s="11"/>
      <c r="L33" s="13">
        <f t="shared" si="4"/>
        <v>0</v>
      </c>
      <c r="M33" s="11"/>
      <c r="N33" s="14">
        <f t="shared" si="5"/>
        <v>0</v>
      </c>
      <c r="O33" s="11"/>
      <c r="P33" s="13">
        <f t="shared" si="6"/>
        <v>0</v>
      </c>
      <c r="Q33" s="11"/>
      <c r="R33" s="13">
        <f t="shared" si="7"/>
        <v>0</v>
      </c>
      <c r="S33" s="11"/>
      <c r="T33" s="13">
        <f t="shared" si="8"/>
        <v>0</v>
      </c>
      <c r="U33" s="11"/>
      <c r="V33" s="13">
        <f t="shared" si="9"/>
        <v>0</v>
      </c>
      <c r="W33" s="11"/>
      <c r="X33" s="13">
        <f t="shared" si="10"/>
        <v>0</v>
      </c>
      <c r="Y33" s="11"/>
      <c r="Z33" s="13">
        <f t="shared" si="11"/>
        <v>0</v>
      </c>
      <c r="AA33" s="11"/>
      <c r="AB33" s="13">
        <f t="shared" si="12"/>
        <v>0</v>
      </c>
      <c r="AC33" s="23"/>
      <c r="AD33" s="13">
        <f t="shared" si="13"/>
        <v>0</v>
      </c>
      <c r="AE33" s="23"/>
      <c r="AF33" s="26">
        <f t="shared" si="14"/>
        <v>1</v>
      </c>
      <c r="AG33" s="26">
        <f t="shared" si="15"/>
        <v>64.102564102564102</v>
      </c>
      <c r="AH33" s="26"/>
      <c r="AI33" s="16">
        <v>24</v>
      </c>
    </row>
    <row r="34" spans="1:35" ht="12" x14ac:dyDescent="0.15">
      <c r="A34" s="15" t="s">
        <v>133</v>
      </c>
      <c r="B34" s="15" t="s">
        <v>109</v>
      </c>
      <c r="C34" s="15">
        <v>631</v>
      </c>
      <c r="D34" s="13">
        <f t="shared" si="0"/>
        <v>0</v>
      </c>
      <c r="E34" s="23"/>
      <c r="F34" s="14">
        <f t="shared" si="1"/>
        <v>41.025641025641022</v>
      </c>
      <c r="G34" s="11">
        <v>24</v>
      </c>
      <c r="H34" s="14">
        <f t="shared" si="2"/>
        <v>0</v>
      </c>
      <c r="I34" s="11"/>
      <c r="J34" s="13">
        <f t="shared" si="3"/>
        <v>32</v>
      </c>
      <c r="K34" s="11">
        <v>18</v>
      </c>
      <c r="L34" s="13">
        <f t="shared" si="4"/>
        <v>0</v>
      </c>
      <c r="M34" s="11"/>
      <c r="N34" s="14">
        <f t="shared" si="5"/>
        <v>0</v>
      </c>
      <c r="O34" s="11"/>
      <c r="P34" s="13">
        <f t="shared" si="6"/>
        <v>66.666666666666657</v>
      </c>
      <c r="Q34" s="11">
        <v>2</v>
      </c>
      <c r="R34" s="13">
        <f t="shared" si="7"/>
        <v>0</v>
      </c>
      <c r="S34" s="11"/>
      <c r="T34" s="13">
        <f t="shared" si="8"/>
        <v>0</v>
      </c>
      <c r="U34" s="11"/>
      <c r="V34" s="13">
        <f t="shared" si="9"/>
        <v>0</v>
      </c>
      <c r="W34" s="11"/>
      <c r="X34" s="13">
        <f t="shared" si="10"/>
        <v>0</v>
      </c>
      <c r="Y34" s="11"/>
      <c r="Z34" s="13">
        <f t="shared" si="11"/>
        <v>0</v>
      </c>
      <c r="AA34" s="11"/>
      <c r="AB34" s="13">
        <f t="shared" si="12"/>
        <v>0</v>
      </c>
      <c r="AC34" s="23"/>
      <c r="AD34" s="13">
        <f t="shared" si="13"/>
        <v>0</v>
      </c>
      <c r="AE34" s="23"/>
      <c r="AF34" s="26">
        <f t="shared" si="14"/>
        <v>3</v>
      </c>
      <c r="AG34" s="26">
        <f t="shared" si="15"/>
        <v>139.69230769230768</v>
      </c>
      <c r="AH34" s="26"/>
      <c r="AI34" s="16">
        <v>25</v>
      </c>
    </row>
    <row r="35" spans="1:35" ht="12" x14ac:dyDescent="0.15">
      <c r="A35" s="15" t="s">
        <v>21</v>
      </c>
      <c r="B35" s="15" t="s">
        <v>22</v>
      </c>
      <c r="C35" s="16">
        <v>649</v>
      </c>
      <c r="D35" s="13">
        <f t="shared" si="0"/>
        <v>0</v>
      </c>
      <c r="E35" s="23"/>
      <c r="F35" s="14">
        <f t="shared" si="1"/>
        <v>0</v>
      </c>
      <c r="G35" s="11"/>
      <c r="H35" s="14">
        <f t="shared" si="2"/>
        <v>76.923076923076934</v>
      </c>
      <c r="I35" s="11">
        <v>7</v>
      </c>
      <c r="J35" s="13">
        <f t="shared" si="3"/>
        <v>0</v>
      </c>
      <c r="K35" s="11"/>
      <c r="L35" s="13">
        <f t="shared" si="4"/>
        <v>0</v>
      </c>
      <c r="M35" s="11"/>
      <c r="N35" s="14">
        <f t="shared" si="5"/>
        <v>0</v>
      </c>
      <c r="O35" s="11"/>
      <c r="P35" s="13">
        <f t="shared" si="6"/>
        <v>0</v>
      </c>
      <c r="Q35" s="11"/>
      <c r="R35" s="13">
        <f t="shared" si="7"/>
        <v>60</v>
      </c>
      <c r="S35" s="11">
        <v>19</v>
      </c>
      <c r="T35" s="13">
        <f t="shared" si="8"/>
        <v>0</v>
      </c>
      <c r="U35" s="11"/>
      <c r="V35" s="13">
        <f t="shared" si="9"/>
        <v>0</v>
      </c>
      <c r="W35" s="11"/>
      <c r="X35" s="13">
        <f t="shared" si="10"/>
        <v>0</v>
      </c>
      <c r="Y35" s="11"/>
      <c r="Z35" s="13">
        <f t="shared" si="11"/>
        <v>0</v>
      </c>
      <c r="AA35" s="11"/>
      <c r="AB35" s="13">
        <f t="shared" si="12"/>
        <v>0</v>
      </c>
      <c r="AC35" s="23"/>
      <c r="AD35" s="13">
        <f t="shared" si="13"/>
        <v>0</v>
      </c>
      <c r="AE35" s="23"/>
      <c r="AF35" s="26">
        <f t="shared" si="14"/>
        <v>2</v>
      </c>
      <c r="AG35" s="26">
        <f t="shared" si="15"/>
        <v>136.92307692307693</v>
      </c>
      <c r="AH35" s="26"/>
      <c r="AI35" s="16">
        <v>26</v>
      </c>
    </row>
    <row r="36" spans="1:35" ht="12" x14ac:dyDescent="0.15">
      <c r="A36" s="15" t="s">
        <v>15</v>
      </c>
      <c r="B36" s="15" t="s">
        <v>11</v>
      </c>
      <c r="C36" s="15">
        <v>623</v>
      </c>
      <c r="D36" s="13">
        <f t="shared" si="0"/>
        <v>0</v>
      </c>
      <c r="E36" s="23"/>
      <c r="F36" s="14">
        <f t="shared" si="1"/>
        <v>82.051282051282044</v>
      </c>
      <c r="G36" s="11">
        <v>8</v>
      </c>
      <c r="H36" s="14">
        <f t="shared" si="2"/>
        <v>0</v>
      </c>
      <c r="I36" s="11"/>
      <c r="J36" s="13">
        <f t="shared" si="3"/>
        <v>0</v>
      </c>
      <c r="K36" s="11"/>
      <c r="L36" s="13">
        <f t="shared" si="4"/>
        <v>0</v>
      </c>
      <c r="M36" s="11"/>
      <c r="N36" s="14">
        <f t="shared" si="5"/>
        <v>0</v>
      </c>
      <c r="O36" s="11"/>
      <c r="P36" s="13">
        <f t="shared" si="6"/>
        <v>0</v>
      </c>
      <c r="Q36" s="11"/>
      <c r="R36" s="13">
        <f t="shared" si="7"/>
        <v>0</v>
      </c>
      <c r="S36" s="11"/>
      <c r="T36" s="13">
        <f t="shared" si="8"/>
        <v>0</v>
      </c>
      <c r="U36" s="11"/>
      <c r="V36" s="13">
        <f t="shared" si="9"/>
        <v>0</v>
      </c>
      <c r="W36" s="11"/>
      <c r="X36" s="13">
        <f t="shared" si="10"/>
        <v>0</v>
      </c>
      <c r="Y36" s="11"/>
      <c r="Z36" s="13">
        <f t="shared" si="11"/>
        <v>0</v>
      </c>
      <c r="AA36" s="11"/>
      <c r="AB36" s="13">
        <f t="shared" si="12"/>
        <v>0</v>
      </c>
      <c r="AC36" s="23"/>
      <c r="AD36" s="13">
        <f t="shared" si="13"/>
        <v>0</v>
      </c>
      <c r="AE36" s="23"/>
      <c r="AF36" s="26">
        <f t="shared" si="14"/>
        <v>1</v>
      </c>
      <c r="AG36" s="26">
        <f t="shared" si="15"/>
        <v>82.051282051282044</v>
      </c>
      <c r="AH36" s="26"/>
      <c r="AI36" s="16">
        <v>27</v>
      </c>
    </row>
    <row r="37" spans="1:35" ht="12" x14ac:dyDescent="0.15">
      <c r="A37" s="16" t="s">
        <v>110</v>
      </c>
      <c r="B37" s="15" t="s">
        <v>146</v>
      </c>
      <c r="C37" s="16">
        <v>86</v>
      </c>
      <c r="D37" s="13">
        <f t="shared" si="0"/>
        <v>0</v>
      </c>
      <c r="E37" s="23"/>
      <c r="F37" s="14">
        <f t="shared" si="1"/>
        <v>0</v>
      </c>
      <c r="G37" s="11"/>
      <c r="H37" s="14">
        <f t="shared" si="2"/>
        <v>0</v>
      </c>
      <c r="I37" s="11"/>
      <c r="J37" s="13">
        <f t="shared" si="3"/>
        <v>0</v>
      </c>
      <c r="K37" s="11"/>
      <c r="L37" s="13">
        <f t="shared" si="4"/>
        <v>0</v>
      </c>
      <c r="M37" s="11"/>
      <c r="N37" s="14">
        <f t="shared" si="5"/>
        <v>0</v>
      </c>
      <c r="O37" s="11"/>
      <c r="P37" s="13">
        <f t="shared" si="6"/>
        <v>0</v>
      </c>
      <c r="Q37" s="11"/>
      <c r="R37" s="13">
        <f t="shared" si="7"/>
        <v>0</v>
      </c>
      <c r="S37" s="11"/>
      <c r="T37" s="13">
        <f t="shared" si="8"/>
        <v>0</v>
      </c>
      <c r="U37" s="11"/>
      <c r="V37" s="13">
        <f t="shared" si="9"/>
        <v>0</v>
      </c>
      <c r="W37" s="11"/>
      <c r="X37" s="13">
        <f t="shared" si="10"/>
        <v>0</v>
      </c>
      <c r="Y37" s="11"/>
      <c r="Z37" s="13">
        <f t="shared" si="11"/>
        <v>0</v>
      </c>
      <c r="AA37" s="11"/>
      <c r="AB37" s="13">
        <f t="shared" si="12"/>
        <v>0</v>
      </c>
      <c r="AC37" s="23"/>
      <c r="AD37" s="13">
        <f t="shared" si="13"/>
        <v>0</v>
      </c>
      <c r="AE37" s="23"/>
      <c r="AF37" s="26">
        <f t="shared" si="14"/>
        <v>0</v>
      </c>
      <c r="AG37" s="26">
        <f t="shared" si="15"/>
        <v>0</v>
      </c>
      <c r="AH37" s="26"/>
      <c r="AI37" s="16">
        <v>28</v>
      </c>
    </row>
    <row r="38" spans="1:35" ht="12" x14ac:dyDescent="0.15">
      <c r="A38" s="15" t="s">
        <v>126</v>
      </c>
      <c r="B38" s="15" t="s">
        <v>121</v>
      </c>
      <c r="C38" s="15">
        <v>629</v>
      </c>
      <c r="D38" s="13">
        <f t="shared" si="0"/>
        <v>40</v>
      </c>
      <c r="E38" s="23">
        <v>16</v>
      </c>
      <c r="F38" s="14">
        <f t="shared" si="1"/>
        <v>71.794871794871796</v>
      </c>
      <c r="G38" s="11">
        <v>12</v>
      </c>
      <c r="H38" s="14">
        <f t="shared" si="2"/>
        <v>0</v>
      </c>
      <c r="I38" s="11"/>
      <c r="J38" s="13">
        <f t="shared" si="3"/>
        <v>44</v>
      </c>
      <c r="K38" s="11">
        <v>15</v>
      </c>
      <c r="L38" s="13">
        <f t="shared" si="4"/>
        <v>66.666666666666657</v>
      </c>
      <c r="M38" s="11">
        <v>6</v>
      </c>
      <c r="N38" s="14">
        <f t="shared" si="5"/>
        <v>0</v>
      </c>
      <c r="O38" s="11"/>
      <c r="P38" s="13">
        <f t="shared" si="6"/>
        <v>0</v>
      </c>
      <c r="Q38" s="11"/>
      <c r="R38" s="13">
        <f t="shared" si="7"/>
        <v>48.888888888888886</v>
      </c>
      <c r="S38" s="11">
        <v>24</v>
      </c>
      <c r="T38" s="13">
        <f t="shared" si="8"/>
        <v>0</v>
      </c>
      <c r="U38" s="11"/>
      <c r="V38" s="13">
        <f t="shared" si="9"/>
        <v>0</v>
      </c>
      <c r="W38" s="11"/>
      <c r="X38" s="13">
        <f t="shared" si="10"/>
        <v>0</v>
      </c>
      <c r="Y38" s="11"/>
      <c r="Z38" s="13">
        <f t="shared" si="11"/>
        <v>0</v>
      </c>
      <c r="AA38" s="11"/>
      <c r="AB38" s="13">
        <f t="shared" si="12"/>
        <v>0</v>
      </c>
      <c r="AC38" s="23"/>
      <c r="AD38" s="13">
        <f t="shared" si="13"/>
        <v>0</v>
      </c>
      <c r="AE38" s="23"/>
      <c r="AF38" s="26">
        <f t="shared" si="14"/>
        <v>5</v>
      </c>
      <c r="AG38" s="26">
        <f t="shared" si="15"/>
        <v>271.35042735042737</v>
      </c>
      <c r="AH38" s="26"/>
      <c r="AI38" s="16">
        <v>29</v>
      </c>
    </row>
    <row r="39" spans="1:35" x14ac:dyDescent="0.15">
      <c r="A39" s="16" t="s">
        <v>43</v>
      </c>
      <c r="B39" s="16" t="s">
        <v>83</v>
      </c>
      <c r="C39" s="16">
        <v>588</v>
      </c>
      <c r="D39" s="13">
        <f t="shared" ref="D39:D70" si="16">IF(E39="",0,(($E$6-E39+1)/$E$6)*100)</f>
        <v>0</v>
      </c>
      <c r="E39" s="23"/>
      <c r="F39" s="14">
        <f t="shared" ref="F39:F70" si="17">IF(G39="",0,(($G$6-G39+1)/$G$6)*100)</f>
        <v>69.230769230769226</v>
      </c>
      <c r="G39" s="11">
        <v>13</v>
      </c>
      <c r="H39" s="14">
        <f t="shared" ref="H39:H70" si="18">IF(I39="",0,(($I$6-I39+1)/$I$6)*100)</f>
        <v>0</v>
      </c>
      <c r="I39" s="11"/>
      <c r="J39" s="13">
        <f t="shared" ref="J39:J70" si="19">IF(K39="",0,(($K$6-K39+1)/$K$6)*100)</f>
        <v>0</v>
      </c>
      <c r="K39" s="11"/>
      <c r="L39" s="13">
        <f t="shared" ref="L39:L70" si="20">IF(M39="",0,(($M$6-M39+1)/$M$6)*100)</f>
        <v>0</v>
      </c>
      <c r="M39" s="11"/>
      <c r="N39" s="14">
        <f t="shared" ref="N39:N70" si="21">IF(O39="",0,(($O$6-O39+1)/$O$6)*100)</f>
        <v>0</v>
      </c>
      <c r="O39" s="11"/>
      <c r="P39" s="13">
        <f t="shared" ref="P39:P70" si="22">IF(Q39="",0,(($Q$6-Q39+1)/$Q$6)*100)</f>
        <v>0</v>
      </c>
      <c r="Q39" s="11"/>
      <c r="R39" s="13">
        <f t="shared" ref="R39:R70" si="23">IF(S39="",0,(($S$6-S39+1)/$S$6)*100)</f>
        <v>26.666666666666668</v>
      </c>
      <c r="S39" s="11">
        <v>34</v>
      </c>
      <c r="T39" s="13">
        <f t="shared" ref="T39:T70" si="24">IF(U39="",0,(($U$6-U39+1)/$U$6)*100)</f>
        <v>0</v>
      </c>
      <c r="U39" s="11"/>
      <c r="V39" s="13">
        <f t="shared" ref="V39:V70" si="25">IF(W39="",0,(($W$6-W39+1)/$W$6)*100)</f>
        <v>0</v>
      </c>
      <c r="W39" s="11"/>
      <c r="X39" s="13">
        <f t="shared" ref="X39:X70" si="26">IF(Y39="",0,(($Y$6-Y39+1)/$Y$6)*100)</f>
        <v>0</v>
      </c>
      <c r="Y39" s="11"/>
      <c r="Z39" s="13">
        <f t="shared" ref="Z39:Z70" si="27">IF(AA39="",0,(($AA$6-AA39+1)/$AA$6)*100)</f>
        <v>0</v>
      </c>
      <c r="AA39" s="11"/>
      <c r="AB39" s="13">
        <f t="shared" ref="AB39:AB70" si="28">IF(AC39="",0,(($AC$6-AC39+1)/$AC$6)*100)</f>
        <v>0</v>
      </c>
      <c r="AC39" s="23"/>
      <c r="AD39" s="13">
        <f t="shared" ref="AD39:AD70" si="29">IF(AE39="",0,(($AE$6-AE39+1)/$AE$6)*100)</f>
        <v>0</v>
      </c>
      <c r="AE39" s="23"/>
      <c r="AF39" s="26">
        <f t="shared" ref="AF39:AF70" si="30">14-(COUNTIF(D39:AE39,0))</f>
        <v>2</v>
      </c>
      <c r="AG39" s="26">
        <f t="shared" si="15"/>
        <v>95.897435897435898</v>
      </c>
      <c r="AH39" s="26"/>
      <c r="AI39" s="16">
        <v>30</v>
      </c>
    </row>
    <row r="40" spans="1:35" ht="12" x14ac:dyDescent="0.15">
      <c r="A40" s="15" t="s">
        <v>91</v>
      </c>
      <c r="B40" s="15" t="s">
        <v>131</v>
      </c>
      <c r="C40" s="15">
        <v>609</v>
      </c>
      <c r="D40" s="13">
        <f t="shared" si="16"/>
        <v>0</v>
      </c>
      <c r="E40" s="23"/>
      <c r="F40" s="14">
        <f t="shared" si="17"/>
        <v>0</v>
      </c>
      <c r="G40" s="11"/>
      <c r="H40" s="14">
        <f t="shared" si="18"/>
        <v>0</v>
      </c>
      <c r="I40" s="11"/>
      <c r="J40" s="13">
        <f t="shared" si="19"/>
        <v>0</v>
      </c>
      <c r="K40" s="11"/>
      <c r="L40" s="13">
        <f t="shared" si="20"/>
        <v>0</v>
      </c>
      <c r="M40" s="11"/>
      <c r="N40" s="14">
        <f t="shared" si="21"/>
        <v>0</v>
      </c>
      <c r="O40" s="11"/>
      <c r="P40" s="13">
        <f t="shared" si="22"/>
        <v>0</v>
      </c>
      <c r="Q40" s="11"/>
      <c r="R40" s="13">
        <f t="shared" si="23"/>
        <v>0</v>
      </c>
      <c r="S40" s="11"/>
      <c r="T40" s="13">
        <f t="shared" si="24"/>
        <v>0</v>
      </c>
      <c r="U40" s="11"/>
      <c r="V40" s="13">
        <f t="shared" si="25"/>
        <v>0</v>
      </c>
      <c r="W40" s="11"/>
      <c r="X40" s="13">
        <f t="shared" si="26"/>
        <v>0</v>
      </c>
      <c r="Y40" s="11"/>
      <c r="Z40" s="13">
        <f t="shared" si="27"/>
        <v>0</v>
      </c>
      <c r="AA40" s="11"/>
      <c r="AB40" s="13">
        <f t="shared" si="28"/>
        <v>0</v>
      </c>
      <c r="AC40" s="23"/>
      <c r="AD40" s="13">
        <f t="shared" si="29"/>
        <v>0</v>
      </c>
      <c r="AE40" s="23"/>
      <c r="AF40" s="26">
        <f t="shared" si="30"/>
        <v>0</v>
      </c>
      <c r="AG40" s="26">
        <f t="shared" si="15"/>
        <v>0</v>
      </c>
      <c r="AH40" s="26"/>
      <c r="AI40" s="16">
        <v>31</v>
      </c>
    </row>
    <row r="41" spans="1:35" x14ac:dyDescent="0.15">
      <c r="A41" s="16" t="s">
        <v>36</v>
      </c>
      <c r="B41" s="16" t="s">
        <v>108</v>
      </c>
      <c r="C41" s="16">
        <v>619</v>
      </c>
      <c r="D41" s="13">
        <f t="shared" si="16"/>
        <v>0</v>
      </c>
      <c r="E41" s="23"/>
      <c r="F41" s="14">
        <f t="shared" si="17"/>
        <v>0</v>
      </c>
      <c r="G41" s="11"/>
      <c r="H41" s="14">
        <f t="shared" si="18"/>
        <v>0</v>
      </c>
      <c r="I41" s="11"/>
      <c r="J41" s="13">
        <f t="shared" si="19"/>
        <v>0</v>
      </c>
      <c r="K41" s="11"/>
      <c r="L41" s="13">
        <f t="shared" si="20"/>
        <v>0</v>
      </c>
      <c r="M41" s="11"/>
      <c r="N41" s="14">
        <f t="shared" si="21"/>
        <v>63.636363636363633</v>
      </c>
      <c r="O41" s="11">
        <v>5</v>
      </c>
      <c r="P41" s="13">
        <f t="shared" si="22"/>
        <v>0</v>
      </c>
      <c r="Q41" s="11"/>
      <c r="R41" s="13">
        <f t="shared" si="23"/>
        <v>66.666666666666657</v>
      </c>
      <c r="S41" s="11">
        <v>16</v>
      </c>
      <c r="T41" s="13">
        <f t="shared" si="24"/>
        <v>0</v>
      </c>
      <c r="U41" s="11"/>
      <c r="V41" s="13">
        <f t="shared" si="25"/>
        <v>0</v>
      </c>
      <c r="W41" s="11"/>
      <c r="X41" s="13">
        <f t="shared" si="26"/>
        <v>0</v>
      </c>
      <c r="Y41" s="11"/>
      <c r="Z41" s="13">
        <f t="shared" si="27"/>
        <v>0</v>
      </c>
      <c r="AA41" s="11"/>
      <c r="AB41" s="13">
        <f t="shared" si="28"/>
        <v>0</v>
      </c>
      <c r="AC41" s="23"/>
      <c r="AD41" s="13">
        <f t="shared" si="29"/>
        <v>0</v>
      </c>
      <c r="AE41" s="23"/>
      <c r="AF41" s="26">
        <f t="shared" si="30"/>
        <v>2</v>
      </c>
      <c r="AG41" s="26">
        <f t="shared" si="15"/>
        <v>130.30303030303028</v>
      </c>
      <c r="AH41" s="26"/>
      <c r="AI41" s="16">
        <v>32</v>
      </c>
    </row>
    <row r="42" spans="1:35" ht="12" x14ac:dyDescent="0.15">
      <c r="A42" s="15" t="s">
        <v>135</v>
      </c>
      <c r="B42" s="15" t="s">
        <v>83</v>
      </c>
      <c r="C42" s="15">
        <v>432</v>
      </c>
      <c r="D42" s="13">
        <f t="shared" si="16"/>
        <v>0</v>
      </c>
      <c r="E42" s="23"/>
      <c r="F42" s="14">
        <f t="shared" si="17"/>
        <v>0</v>
      </c>
      <c r="G42" s="11"/>
      <c r="H42" s="14">
        <f t="shared" si="18"/>
        <v>0</v>
      </c>
      <c r="I42" s="11"/>
      <c r="J42" s="13">
        <f t="shared" si="19"/>
        <v>0</v>
      </c>
      <c r="K42" s="11"/>
      <c r="L42" s="13">
        <f t="shared" si="20"/>
        <v>0</v>
      </c>
      <c r="M42" s="11"/>
      <c r="N42" s="14">
        <f t="shared" si="21"/>
        <v>0</v>
      </c>
      <c r="O42" s="11"/>
      <c r="P42" s="13">
        <f t="shared" si="22"/>
        <v>0</v>
      </c>
      <c r="Q42" s="11"/>
      <c r="R42" s="13">
        <f t="shared" si="23"/>
        <v>0</v>
      </c>
      <c r="S42" s="11"/>
      <c r="T42" s="13">
        <f t="shared" si="24"/>
        <v>0</v>
      </c>
      <c r="U42" s="11"/>
      <c r="V42" s="13">
        <f t="shared" si="25"/>
        <v>0</v>
      </c>
      <c r="W42" s="11"/>
      <c r="X42" s="13">
        <f t="shared" si="26"/>
        <v>0</v>
      </c>
      <c r="Y42" s="11"/>
      <c r="Z42" s="13">
        <f t="shared" si="27"/>
        <v>0</v>
      </c>
      <c r="AA42" s="11"/>
      <c r="AB42" s="13">
        <f t="shared" si="28"/>
        <v>0</v>
      </c>
      <c r="AC42" s="23"/>
      <c r="AD42" s="13">
        <f t="shared" si="29"/>
        <v>0</v>
      </c>
      <c r="AE42" s="23"/>
      <c r="AF42" s="26">
        <f t="shared" si="30"/>
        <v>0</v>
      </c>
      <c r="AG42" s="26">
        <f t="shared" si="15"/>
        <v>0</v>
      </c>
      <c r="AH42" s="26"/>
      <c r="AI42" s="16">
        <v>33</v>
      </c>
    </row>
    <row r="43" spans="1:35" ht="12" x14ac:dyDescent="0.15">
      <c r="A43" s="18" t="s">
        <v>46</v>
      </c>
      <c r="B43" s="15" t="s">
        <v>22</v>
      </c>
      <c r="C43" s="16">
        <v>500</v>
      </c>
      <c r="D43" s="13">
        <f t="shared" si="16"/>
        <v>0</v>
      </c>
      <c r="E43" s="23"/>
      <c r="F43" s="14">
        <f t="shared" si="17"/>
        <v>0</v>
      </c>
      <c r="G43" s="11"/>
      <c r="H43" s="14">
        <f t="shared" si="18"/>
        <v>0</v>
      </c>
      <c r="I43" s="11"/>
      <c r="J43" s="13">
        <f t="shared" si="19"/>
        <v>0</v>
      </c>
      <c r="K43" s="11"/>
      <c r="L43" s="13">
        <f t="shared" si="20"/>
        <v>6.666666666666667</v>
      </c>
      <c r="M43" s="11">
        <v>15</v>
      </c>
      <c r="N43" s="14">
        <f t="shared" si="21"/>
        <v>0</v>
      </c>
      <c r="O43" s="11"/>
      <c r="P43" s="13">
        <f t="shared" si="22"/>
        <v>0</v>
      </c>
      <c r="Q43" s="11"/>
      <c r="R43" s="13">
        <f t="shared" si="23"/>
        <v>0</v>
      </c>
      <c r="S43" s="11"/>
      <c r="T43" s="13">
        <f t="shared" si="24"/>
        <v>0</v>
      </c>
      <c r="U43" s="11"/>
      <c r="V43" s="13">
        <f t="shared" si="25"/>
        <v>0</v>
      </c>
      <c r="W43" s="11"/>
      <c r="X43" s="13">
        <f t="shared" si="26"/>
        <v>0</v>
      </c>
      <c r="Y43" s="11"/>
      <c r="Z43" s="13">
        <f t="shared" si="27"/>
        <v>0</v>
      </c>
      <c r="AA43" s="11"/>
      <c r="AB43" s="13">
        <f t="shared" si="28"/>
        <v>0</v>
      </c>
      <c r="AC43" s="23"/>
      <c r="AD43" s="13">
        <f t="shared" si="29"/>
        <v>0</v>
      </c>
      <c r="AE43" s="23"/>
      <c r="AF43" s="26">
        <f t="shared" si="30"/>
        <v>1</v>
      </c>
      <c r="AG43" s="26">
        <f t="shared" si="15"/>
        <v>6.666666666666667</v>
      </c>
      <c r="AH43" s="26"/>
      <c r="AI43" s="16">
        <v>34</v>
      </c>
    </row>
    <row r="44" spans="1:35" ht="12" x14ac:dyDescent="0.15">
      <c r="A44" s="15" t="s">
        <v>143</v>
      </c>
      <c r="B44" s="15" t="s">
        <v>144</v>
      </c>
      <c r="C44" s="15">
        <v>605</v>
      </c>
      <c r="D44" s="13">
        <f t="shared" si="16"/>
        <v>0</v>
      </c>
      <c r="E44" s="23"/>
      <c r="F44" s="14">
        <f t="shared" si="17"/>
        <v>0</v>
      </c>
      <c r="G44" s="11"/>
      <c r="H44" s="14">
        <f t="shared" si="18"/>
        <v>0</v>
      </c>
      <c r="I44" s="11"/>
      <c r="J44" s="13">
        <f t="shared" si="19"/>
        <v>68</v>
      </c>
      <c r="K44" s="11">
        <v>9</v>
      </c>
      <c r="L44" s="13">
        <f t="shared" si="20"/>
        <v>0</v>
      </c>
      <c r="M44" s="11"/>
      <c r="N44" s="14">
        <f t="shared" si="21"/>
        <v>0</v>
      </c>
      <c r="O44" s="11"/>
      <c r="P44" s="13">
        <f t="shared" si="22"/>
        <v>0</v>
      </c>
      <c r="Q44" s="11"/>
      <c r="R44" s="13">
        <f t="shared" si="23"/>
        <v>15.555555555555555</v>
      </c>
      <c r="S44" s="11">
        <v>39</v>
      </c>
      <c r="T44" s="13">
        <f t="shared" si="24"/>
        <v>0</v>
      </c>
      <c r="U44" s="11"/>
      <c r="V44" s="13">
        <f t="shared" si="25"/>
        <v>0</v>
      </c>
      <c r="W44" s="11"/>
      <c r="X44" s="13">
        <f t="shared" si="26"/>
        <v>0</v>
      </c>
      <c r="Y44" s="11"/>
      <c r="Z44" s="13">
        <f t="shared" si="27"/>
        <v>0</v>
      </c>
      <c r="AA44" s="11"/>
      <c r="AB44" s="13">
        <f t="shared" si="28"/>
        <v>0</v>
      </c>
      <c r="AC44" s="23"/>
      <c r="AD44" s="13">
        <f t="shared" si="29"/>
        <v>0</v>
      </c>
      <c r="AE44" s="23"/>
      <c r="AF44" s="26">
        <f t="shared" si="30"/>
        <v>2</v>
      </c>
      <c r="AG44" s="26">
        <f t="shared" si="15"/>
        <v>83.555555555555557</v>
      </c>
      <c r="AH44" s="26"/>
      <c r="AI44" s="16">
        <v>35</v>
      </c>
    </row>
    <row r="45" spans="1:35" ht="12" x14ac:dyDescent="0.15">
      <c r="A45" s="15" t="s">
        <v>241</v>
      </c>
      <c r="B45" s="15" t="s">
        <v>227</v>
      </c>
      <c r="C45" s="15">
        <v>68</v>
      </c>
      <c r="D45" s="13">
        <f t="shared" si="16"/>
        <v>0</v>
      </c>
      <c r="E45" s="23"/>
      <c r="F45" s="14">
        <f t="shared" si="17"/>
        <v>0</v>
      </c>
      <c r="G45" s="11"/>
      <c r="H45" s="14">
        <f t="shared" si="18"/>
        <v>0</v>
      </c>
      <c r="I45" s="11"/>
      <c r="J45" s="13">
        <f t="shared" si="19"/>
        <v>0</v>
      </c>
      <c r="K45" s="11"/>
      <c r="L45" s="13">
        <f t="shared" si="20"/>
        <v>0</v>
      </c>
      <c r="M45" s="11"/>
      <c r="N45" s="14">
        <f t="shared" si="21"/>
        <v>0</v>
      </c>
      <c r="O45" s="11"/>
      <c r="P45" s="13">
        <f t="shared" si="22"/>
        <v>0</v>
      </c>
      <c r="Q45" s="11"/>
      <c r="R45" s="13">
        <f t="shared" si="23"/>
        <v>2.2222222222222223</v>
      </c>
      <c r="S45" s="11">
        <v>45</v>
      </c>
      <c r="T45" s="13">
        <f t="shared" si="24"/>
        <v>0</v>
      </c>
      <c r="U45" s="11"/>
      <c r="V45" s="13">
        <f t="shared" si="25"/>
        <v>0</v>
      </c>
      <c r="W45" s="11"/>
      <c r="X45" s="13">
        <f t="shared" si="26"/>
        <v>0</v>
      </c>
      <c r="Y45" s="11"/>
      <c r="Z45" s="13">
        <f t="shared" si="27"/>
        <v>0</v>
      </c>
      <c r="AA45" s="11"/>
      <c r="AB45" s="13">
        <f t="shared" si="28"/>
        <v>0</v>
      </c>
      <c r="AC45" s="23"/>
      <c r="AD45" s="13">
        <f t="shared" si="29"/>
        <v>0</v>
      </c>
      <c r="AE45" s="23"/>
      <c r="AF45" s="26">
        <f t="shared" si="30"/>
        <v>1</v>
      </c>
      <c r="AG45" s="26">
        <f t="shared" si="15"/>
        <v>2.2222222222222223</v>
      </c>
      <c r="AH45" s="26"/>
      <c r="AI45" s="16">
        <v>36</v>
      </c>
    </row>
    <row r="46" spans="1:35" ht="12" x14ac:dyDescent="0.15">
      <c r="A46" s="15" t="s">
        <v>149</v>
      </c>
      <c r="B46" s="15" t="s">
        <v>22</v>
      </c>
      <c r="C46" s="15">
        <v>253</v>
      </c>
      <c r="D46" s="13">
        <f t="shared" si="16"/>
        <v>0</v>
      </c>
      <c r="E46" s="23"/>
      <c r="F46" s="14">
        <f t="shared" si="17"/>
        <v>0</v>
      </c>
      <c r="G46" s="11"/>
      <c r="H46" s="14">
        <f t="shared" si="18"/>
        <v>0</v>
      </c>
      <c r="I46" s="11"/>
      <c r="J46" s="13">
        <f t="shared" si="19"/>
        <v>0</v>
      </c>
      <c r="K46" s="11"/>
      <c r="L46" s="13">
        <f t="shared" si="20"/>
        <v>0</v>
      </c>
      <c r="M46" s="11"/>
      <c r="N46" s="14">
        <f t="shared" si="21"/>
        <v>0</v>
      </c>
      <c r="O46" s="11"/>
      <c r="P46" s="13">
        <f t="shared" si="22"/>
        <v>0</v>
      </c>
      <c r="Q46" s="11"/>
      <c r="R46" s="13">
        <f t="shared" si="23"/>
        <v>0</v>
      </c>
      <c r="S46" s="11"/>
      <c r="T46" s="13">
        <f t="shared" si="24"/>
        <v>0</v>
      </c>
      <c r="U46" s="11"/>
      <c r="V46" s="13">
        <f t="shared" si="25"/>
        <v>0</v>
      </c>
      <c r="W46" s="11"/>
      <c r="X46" s="13">
        <f t="shared" si="26"/>
        <v>0</v>
      </c>
      <c r="Y46" s="11"/>
      <c r="Z46" s="13">
        <f t="shared" si="27"/>
        <v>0</v>
      </c>
      <c r="AA46" s="11"/>
      <c r="AB46" s="13">
        <f t="shared" si="28"/>
        <v>0</v>
      </c>
      <c r="AC46" s="23"/>
      <c r="AD46" s="13">
        <f t="shared" si="29"/>
        <v>0</v>
      </c>
      <c r="AE46" s="23"/>
      <c r="AF46" s="26">
        <f t="shared" si="30"/>
        <v>0</v>
      </c>
      <c r="AG46" s="26">
        <f t="shared" si="15"/>
        <v>0</v>
      </c>
      <c r="AH46" s="26"/>
      <c r="AI46" s="16">
        <v>37</v>
      </c>
    </row>
    <row r="47" spans="1:35" ht="12" x14ac:dyDescent="0.15">
      <c r="A47" s="15" t="s">
        <v>26</v>
      </c>
      <c r="B47" s="15" t="s">
        <v>181</v>
      </c>
      <c r="C47" s="15">
        <v>584</v>
      </c>
      <c r="D47" s="13">
        <f t="shared" si="16"/>
        <v>0</v>
      </c>
      <c r="E47" s="23"/>
      <c r="F47" s="14">
        <f t="shared" si="17"/>
        <v>0</v>
      </c>
      <c r="G47" s="11"/>
      <c r="H47" s="14">
        <f t="shared" si="18"/>
        <v>0</v>
      </c>
      <c r="I47" s="11"/>
      <c r="J47" s="13">
        <f t="shared" si="19"/>
        <v>0</v>
      </c>
      <c r="K47" s="11"/>
      <c r="L47" s="13">
        <f t="shared" si="20"/>
        <v>0</v>
      </c>
      <c r="M47" s="11"/>
      <c r="N47" s="14">
        <f t="shared" si="21"/>
        <v>0</v>
      </c>
      <c r="O47" s="11"/>
      <c r="P47" s="13">
        <f t="shared" si="22"/>
        <v>0</v>
      </c>
      <c r="Q47" s="11"/>
      <c r="R47" s="13">
        <f t="shared" si="23"/>
        <v>0</v>
      </c>
      <c r="S47" s="11"/>
      <c r="T47" s="13">
        <f t="shared" si="24"/>
        <v>0</v>
      </c>
      <c r="U47" s="11"/>
      <c r="V47" s="13">
        <f t="shared" si="25"/>
        <v>0</v>
      </c>
      <c r="W47" s="11"/>
      <c r="X47" s="13">
        <f t="shared" si="26"/>
        <v>0</v>
      </c>
      <c r="Y47" s="11"/>
      <c r="Z47" s="13">
        <f t="shared" si="27"/>
        <v>0</v>
      </c>
      <c r="AA47" s="11"/>
      <c r="AB47" s="13">
        <f t="shared" si="28"/>
        <v>0</v>
      </c>
      <c r="AC47" s="23"/>
      <c r="AD47" s="13">
        <f t="shared" si="29"/>
        <v>0</v>
      </c>
      <c r="AE47" s="23"/>
      <c r="AF47" s="26">
        <f t="shared" si="30"/>
        <v>0</v>
      </c>
      <c r="AG47" s="26">
        <f t="shared" si="15"/>
        <v>0</v>
      </c>
      <c r="AH47" s="26"/>
      <c r="AI47" s="16">
        <v>38</v>
      </c>
    </row>
    <row r="48" spans="1:35" x14ac:dyDescent="0.15">
      <c r="A48" s="16" t="s">
        <v>160</v>
      </c>
      <c r="B48" s="16" t="s">
        <v>183</v>
      </c>
      <c r="C48" s="16">
        <v>483</v>
      </c>
      <c r="D48" s="13">
        <f t="shared" si="16"/>
        <v>0</v>
      </c>
      <c r="E48" s="23"/>
      <c r="F48" s="14">
        <f t="shared" si="17"/>
        <v>0</v>
      </c>
      <c r="G48" s="11"/>
      <c r="H48" s="14">
        <f t="shared" si="18"/>
        <v>0</v>
      </c>
      <c r="I48" s="11"/>
      <c r="J48" s="13">
        <f t="shared" si="19"/>
        <v>36</v>
      </c>
      <c r="K48" s="11">
        <v>17</v>
      </c>
      <c r="L48" s="13">
        <f t="shared" si="20"/>
        <v>0</v>
      </c>
      <c r="M48" s="11"/>
      <c r="N48" s="14">
        <f t="shared" si="21"/>
        <v>0</v>
      </c>
      <c r="O48" s="11"/>
      <c r="P48" s="13">
        <f t="shared" si="22"/>
        <v>0</v>
      </c>
      <c r="Q48" s="11"/>
      <c r="R48" s="13">
        <f t="shared" si="23"/>
        <v>0</v>
      </c>
      <c r="S48" s="11"/>
      <c r="T48" s="13">
        <f t="shared" si="24"/>
        <v>0</v>
      </c>
      <c r="U48" s="11"/>
      <c r="V48" s="13">
        <f t="shared" si="25"/>
        <v>0</v>
      </c>
      <c r="W48" s="11"/>
      <c r="X48" s="13">
        <f t="shared" si="26"/>
        <v>0</v>
      </c>
      <c r="Y48" s="11"/>
      <c r="Z48" s="13">
        <f t="shared" si="27"/>
        <v>0</v>
      </c>
      <c r="AA48" s="11"/>
      <c r="AB48" s="13">
        <f t="shared" si="28"/>
        <v>0</v>
      </c>
      <c r="AC48" s="23"/>
      <c r="AD48" s="13">
        <f t="shared" si="29"/>
        <v>0</v>
      </c>
      <c r="AE48" s="23"/>
      <c r="AF48" s="26">
        <f t="shared" si="30"/>
        <v>1</v>
      </c>
      <c r="AG48" s="26">
        <f t="shared" si="15"/>
        <v>36</v>
      </c>
      <c r="AH48" s="26"/>
      <c r="AI48" s="16">
        <v>39</v>
      </c>
    </row>
    <row r="49" spans="1:35" ht="12" x14ac:dyDescent="0.15">
      <c r="A49" s="15" t="s">
        <v>94</v>
      </c>
      <c r="B49" s="15" t="s">
        <v>11</v>
      </c>
      <c r="C49" s="16">
        <v>499</v>
      </c>
      <c r="D49" s="13">
        <f t="shared" si="16"/>
        <v>0</v>
      </c>
      <c r="E49" s="23"/>
      <c r="F49" s="14">
        <f t="shared" si="17"/>
        <v>28.205128205128204</v>
      </c>
      <c r="G49" s="11">
        <v>29</v>
      </c>
      <c r="H49" s="14">
        <f t="shared" si="18"/>
        <v>0</v>
      </c>
      <c r="I49" s="11"/>
      <c r="J49" s="13">
        <f t="shared" si="19"/>
        <v>0</v>
      </c>
      <c r="K49" s="11"/>
      <c r="L49" s="13">
        <f t="shared" si="20"/>
        <v>0</v>
      </c>
      <c r="M49" s="11"/>
      <c r="N49" s="14">
        <f t="shared" si="21"/>
        <v>0</v>
      </c>
      <c r="O49" s="11"/>
      <c r="P49" s="13">
        <f t="shared" si="22"/>
        <v>0</v>
      </c>
      <c r="Q49" s="11"/>
      <c r="R49" s="13">
        <f t="shared" si="23"/>
        <v>0</v>
      </c>
      <c r="S49" s="11"/>
      <c r="T49" s="13">
        <f t="shared" si="24"/>
        <v>0</v>
      </c>
      <c r="U49" s="11"/>
      <c r="V49" s="13">
        <f t="shared" si="25"/>
        <v>0</v>
      </c>
      <c r="W49" s="11"/>
      <c r="X49" s="13">
        <f t="shared" si="26"/>
        <v>0</v>
      </c>
      <c r="Y49" s="11"/>
      <c r="Z49" s="13">
        <f t="shared" si="27"/>
        <v>0</v>
      </c>
      <c r="AA49" s="11"/>
      <c r="AB49" s="13">
        <f t="shared" si="28"/>
        <v>0</v>
      </c>
      <c r="AC49" s="23"/>
      <c r="AD49" s="13">
        <f t="shared" si="29"/>
        <v>0</v>
      </c>
      <c r="AE49" s="23"/>
      <c r="AF49" s="26">
        <f t="shared" si="30"/>
        <v>1</v>
      </c>
      <c r="AG49" s="26">
        <f t="shared" si="15"/>
        <v>28.205128205128204</v>
      </c>
      <c r="AH49" s="26"/>
      <c r="AI49" s="16">
        <v>40</v>
      </c>
    </row>
    <row r="50" spans="1:35" ht="12" x14ac:dyDescent="0.15">
      <c r="A50" s="15" t="s">
        <v>90</v>
      </c>
      <c r="B50" s="15" t="s">
        <v>83</v>
      </c>
      <c r="C50" s="15">
        <v>614</v>
      </c>
      <c r="D50" s="13">
        <f t="shared" si="16"/>
        <v>80</v>
      </c>
      <c r="E50" s="23">
        <v>6</v>
      </c>
      <c r="F50" s="14">
        <f t="shared" si="17"/>
        <v>92.307692307692307</v>
      </c>
      <c r="G50" s="11">
        <v>4</v>
      </c>
      <c r="H50" s="14">
        <f t="shared" si="18"/>
        <v>0</v>
      </c>
      <c r="I50" s="11"/>
      <c r="J50" s="13">
        <f t="shared" si="19"/>
        <v>0</v>
      </c>
      <c r="K50" s="11"/>
      <c r="L50" s="13">
        <f t="shared" si="20"/>
        <v>0</v>
      </c>
      <c r="M50" s="11"/>
      <c r="N50" s="14">
        <f t="shared" si="21"/>
        <v>0</v>
      </c>
      <c r="O50" s="11"/>
      <c r="P50" s="13">
        <f t="shared" si="22"/>
        <v>0</v>
      </c>
      <c r="Q50" s="11"/>
      <c r="R50" s="13">
        <f t="shared" si="23"/>
        <v>0</v>
      </c>
      <c r="S50" s="11"/>
      <c r="T50" s="13">
        <f t="shared" si="24"/>
        <v>0</v>
      </c>
      <c r="U50" s="11"/>
      <c r="V50" s="13">
        <f t="shared" si="25"/>
        <v>0</v>
      </c>
      <c r="W50" s="11"/>
      <c r="X50" s="13">
        <f t="shared" si="26"/>
        <v>0</v>
      </c>
      <c r="Y50" s="11"/>
      <c r="Z50" s="13">
        <f t="shared" si="27"/>
        <v>0</v>
      </c>
      <c r="AA50" s="11"/>
      <c r="AB50" s="13">
        <f t="shared" si="28"/>
        <v>0</v>
      </c>
      <c r="AC50" s="23"/>
      <c r="AD50" s="13">
        <f t="shared" si="29"/>
        <v>0</v>
      </c>
      <c r="AE50" s="23"/>
      <c r="AF50" s="26">
        <f t="shared" si="30"/>
        <v>2</v>
      </c>
      <c r="AG50" s="26">
        <f t="shared" si="15"/>
        <v>172.30769230769232</v>
      </c>
      <c r="AH50" s="26"/>
      <c r="AI50" s="16">
        <v>41</v>
      </c>
    </row>
    <row r="51" spans="1:35" ht="12" x14ac:dyDescent="0.15">
      <c r="A51" s="15" t="s">
        <v>167</v>
      </c>
      <c r="B51" s="15" t="s">
        <v>121</v>
      </c>
      <c r="C51" s="15">
        <v>294</v>
      </c>
      <c r="D51" s="13">
        <f t="shared" si="16"/>
        <v>0</v>
      </c>
      <c r="E51" s="23"/>
      <c r="F51" s="14">
        <f t="shared" si="17"/>
        <v>0</v>
      </c>
      <c r="G51" s="11"/>
      <c r="H51" s="14">
        <f t="shared" si="18"/>
        <v>0</v>
      </c>
      <c r="I51" s="11"/>
      <c r="J51" s="13">
        <f t="shared" si="19"/>
        <v>0</v>
      </c>
      <c r="K51" s="11"/>
      <c r="L51" s="13">
        <f t="shared" si="20"/>
        <v>0</v>
      </c>
      <c r="M51" s="11"/>
      <c r="N51" s="14">
        <f t="shared" si="21"/>
        <v>0</v>
      </c>
      <c r="O51" s="11"/>
      <c r="P51" s="13">
        <f t="shared" si="22"/>
        <v>0</v>
      </c>
      <c r="Q51" s="11"/>
      <c r="R51" s="13">
        <f t="shared" si="23"/>
        <v>0</v>
      </c>
      <c r="S51" s="11"/>
      <c r="T51" s="13">
        <f t="shared" si="24"/>
        <v>0</v>
      </c>
      <c r="U51" s="11"/>
      <c r="V51" s="13">
        <f t="shared" si="25"/>
        <v>0</v>
      </c>
      <c r="W51" s="11"/>
      <c r="X51" s="13">
        <f t="shared" si="26"/>
        <v>0</v>
      </c>
      <c r="Y51" s="11"/>
      <c r="Z51" s="13">
        <f t="shared" si="27"/>
        <v>0</v>
      </c>
      <c r="AA51" s="11"/>
      <c r="AB51" s="13">
        <f t="shared" si="28"/>
        <v>0</v>
      </c>
      <c r="AC51" s="23"/>
      <c r="AD51" s="13">
        <f t="shared" si="29"/>
        <v>0</v>
      </c>
      <c r="AE51" s="23"/>
      <c r="AF51" s="26">
        <f t="shared" si="30"/>
        <v>0</v>
      </c>
      <c r="AG51" s="26">
        <f t="shared" si="15"/>
        <v>0</v>
      </c>
      <c r="AH51" s="26"/>
      <c r="AI51" s="16">
        <v>42</v>
      </c>
    </row>
    <row r="52" spans="1:35" ht="12" x14ac:dyDescent="0.15">
      <c r="A52" s="15" t="s">
        <v>158</v>
      </c>
      <c r="B52" s="15" t="s">
        <v>159</v>
      </c>
      <c r="C52" s="15">
        <v>595</v>
      </c>
      <c r="D52" s="13">
        <f t="shared" si="16"/>
        <v>0</v>
      </c>
      <c r="E52" s="23"/>
      <c r="F52" s="14">
        <f t="shared" si="17"/>
        <v>0</v>
      </c>
      <c r="G52" s="11"/>
      <c r="H52" s="14">
        <f t="shared" si="18"/>
        <v>0</v>
      </c>
      <c r="I52" s="11"/>
      <c r="J52" s="13">
        <f t="shared" si="19"/>
        <v>0</v>
      </c>
      <c r="K52" s="11"/>
      <c r="L52" s="13">
        <f t="shared" si="20"/>
        <v>0</v>
      </c>
      <c r="M52" s="11"/>
      <c r="N52" s="14">
        <f t="shared" si="21"/>
        <v>0</v>
      </c>
      <c r="O52" s="11"/>
      <c r="P52" s="13">
        <f t="shared" si="22"/>
        <v>0</v>
      </c>
      <c r="Q52" s="11"/>
      <c r="R52" s="13">
        <f t="shared" si="23"/>
        <v>0</v>
      </c>
      <c r="S52" s="11"/>
      <c r="T52" s="13">
        <f t="shared" si="24"/>
        <v>0</v>
      </c>
      <c r="U52" s="11"/>
      <c r="V52" s="13">
        <f t="shared" si="25"/>
        <v>0</v>
      </c>
      <c r="W52" s="11"/>
      <c r="X52" s="13">
        <f t="shared" si="26"/>
        <v>0</v>
      </c>
      <c r="Y52" s="11"/>
      <c r="Z52" s="13">
        <f t="shared" si="27"/>
        <v>0</v>
      </c>
      <c r="AA52" s="11"/>
      <c r="AB52" s="13">
        <f t="shared" si="28"/>
        <v>0</v>
      </c>
      <c r="AC52" s="23"/>
      <c r="AD52" s="13">
        <f t="shared" si="29"/>
        <v>0</v>
      </c>
      <c r="AE52" s="23"/>
      <c r="AF52" s="26">
        <f t="shared" si="30"/>
        <v>0</v>
      </c>
      <c r="AG52" s="26">
        <f t="shared" si="15"/>
        <v>0</v>
      </c>
      <c r="AH52" s="26"/>
      <c r="AI52" s="16">
        <v>43</v>
      </c>
    </row>
    <row r="53" spans="1:35" ht="12" x14ac:dyDescent="0.15">
      <c r="A53" s="16" t="s">
        <v>178</v>
      </c>
      <c r="B53" s="15" t="s">
        <v>31</v>
      </c>
      <c r="C53" s="16">
        <v>633</v>
      </c>
      <c r="D53" s="13">
        <f t="shared" si="16"/>
        <v>0</v>
      </c>
      <c r="E53" s="23"/>
      <c r="F53" s="14">
        <f t="shared" si="17"/>
        <v>0</v>
      </c>
      <c r="G53" s="11"/>
      <c r="H53" s="14">
        <f t="shared" si="18"/>
        <v>88.461538461538453</v>
      </c>
      <c r="I53" s="11">
        <v>4</v>
      </c>
      <c r="J53" s="13">
        <f t="shared" si="19"/>
        <v>0</v>
      </c>
      <c r="K53" s="11"/>
      <c r="L53" s="13">
        <f t="shared" si="20"/>
        <v>0</v>
      </c>
      <c r="M53" s="11"/>
      <c r="N53" s="14">
        <f t="shared" si="21"/>
        <v>90.909090909090907</v>
      </c>
      <c r="O53" s="11">
        <v>2</v>
      </c>
      <c r="P53" s="13">
        <f t="shared" si="22"/>
        <v>0</v>
      </c>
      <c r="Q53" s="11"/>
      <c r="R53" s="13">
        <f t="shared" si="23"/>
        <v>44.444444444444443</v>
      </c>
      <c r="S53" s="11">
        <v>26</v>
      </c>
      <c r="T53" s="13">
        <f t="shared" si="24"/>
        <v>0</v>
      </c>
      <c r="U53" s="11"/>
      <c r="V53" s="13">
        <f t="shared" si="25"/>
        <v>100</v>
      </c>
      <c r="W53" s="11">
        <v>1</v>
      </c>
      <c r="X53" s="13">
        <f t="shared" si="26"/>
        <v>0</v>
      </c>
      <c r="Y53" s="11"/>
      <c r="Z53" s="13">
        <f t="shared" si="27"/>
        <v>0</v>
      </c>
      <c r="AA53" s="11"/>
      <c r="AB53" s="13">
        <f t="shared" si="28"/>
        <v>0</v>
      </c>
      <c r="AC53" s="23"/>
      <c r="AD53" s="13">
        <f t="shared" si="29"/>
        <v>0</v>
      </c>
      <c r="AE53" s="23"/>
      <c r="AF53" s="26">
        <f t="shared" si="30"/>
        <v>4</v>
      </c>
      <c r="AG53" s="26">
        <f t="shared" si="15"/>
        <v>323.81507381507379</v>
      </c>
      <c r="AH53" s="26"/>
      <c r="AI53" s="16">
        <v>44</v>
      </c>
    </row>
    <row r="54" spans="1:35" ht="12" x14ac:dyDescent="0.15">
      <c r="A54" s="15" t="s">
        <v>124</v>
      </c>
      <c r="B54" s="15" t="s">
        <v>125</v>
      </c>
      <c r="C54" s="15">
        <v>550</v>
      </c>
      <c r="D54" s="13">
        <f t="shared" si="16"/>
        <v>0</v>
      </c>
      <c r="E54" s="23"/>
      <c r="F54" s="14">
        <f t="shared" si="17"/>
        <v>0</v>
      </c>
      <c r="G54" s="11"/>
      <c r="H54" s="14">
        <f t="shared" si="18"/>
        <v>0</v>
      </c>
      <c r="I54" s="11"/>
      <c r="J54" s="13">
        <f t="shared" si="19"/>
        <v>0</v>
      </c>
      <c r="K54" s="11"/>
      <c r="L54" s="13">
        <f t="shared" si="20"/>
        <v>0</v>
      </c>
      <c r="M54" s="11"/>
      <c r="N54" s="14">
        <f t="shared" si="21"/>
        <v>0</v>
      </c>
      <c r="O54" s="11"/>
      <c r="P54" s="13">
        <f t="shared" si="22"/>
        <v>0</v>
      </c>
      <c r="Q54" s="11"/>
      <c r="R54" s="13">
        <f t="shared" si="23"/>
        <v>0</v>
      </c>
      <c r="S54" s="11"/>
      <c r="T54" s="13">
        <f t="shared" si="24"/>
        <v>0</v>
      </c>
      <c r="U54" s="11"/>
      <c r="V54" s="13">
        <f t="shared" si="25"/>
        <v>0</v>
      </c>
      <c r="W54" s="11"/>
      <c r="X54" s="13">
        <f t="shared" si="26"/>
        <v>0</v>
      </c>
      <c r="Y54" s="11"/>
      <c r="Z54" s="13">
        <f t="shared" si="27"/>
        <v>0</v>
      </c>
      <c r="AA54" s="11"/>
      <c r="AB54" s="13">
        <f t="shared" si="28"/>
        <v>0</v>
      </c>
      <c r="AC54" s="23"/>
      <c r="AD54" s="13">
        <f t="shared" si="29"/>
        <v>0</v>
      </c>
      <c r="AE54" s="23"/>
      <c r="AF54" s="26">
        <f t="shared" si="30"/>
        <v>0</v>
      </c>
      <c r="AG54" s="26">
        <f t="shared" si="15"/>
        <v>0</v>
      </c>
      <c r="AH54" s="26"/>
      <c r="AI54" s="16">
        <v>45</v>
      </c>
    </row>
    <row r="55" spans="1:35" x14ac:dyDescent="0.15">
      <c r="A55" s="16" t="s">
        <v>141</v>
      </c>
      <c r="B55" s="18" t="s">
        <v>100</v>
      </c>
      <c r="C55" s="16">
        <v>526</v>
      </c>
      <c r="D55" s="13">
        <f t="shared" si="16"/>
        <v>0</v>
      </c>
      <c r="E55" s="23"/>
      <c r="F55" s="14">
        <f t="shared" si="17"/>
        <v>0</v>
      </c>
      <c r="G55" s="11"/>
      <c r="H55" s="14">
        <f t="shared" si="18"/>
        <v>0</v>
      </c>
      <c r="I55" s="11"/>
      <c r="J55" s="13">
        <f t="shared" si="19"/>
        <v>0</v>
      </c>
      <c r="K55" s="11"/>
      <c r="L55" s="13">
        <f t="shared" si="20"/>
        <v>0</v>
      </c>
      <c r="M55" s="11"/>
      <c r="N55" s="14">
        <f t="shared" si="21"/>
        <v>0</v>
      </c>
      <c r="O55" s="11"/>
      <c r="P55" s="13">
        <f t="shared" si="22"/>
        <v>0</v>
      </c>
      <c r="Q55" s="11"/>
      <c r="R55" s="13">
        <f t="shared" si="23"/>
        <v>0</v>
      </c>
      <c r="S55" s="11"/>
      <c r="T55" s="13">
        <f t="shared" si="24"/>
        <v>0</v>
      </c>
      <c r="U55" s="11"/>
      <c r="V55" s="13">
        <f t="shared" si="25"/>
        <v>0</v>
      </c>
      <c r="W55" s="11"/>
      <c r="X55" s="13">
        <f t="shared" si="26"/>
        <v>0</v>
      </c>
      <c r="Y55" s="11"/>
      <c r="Z55" s="13">
        <f t="shared" si="27"/>
        <v>0</v>
      </c>
      <c r="AA55" s="11"/>
      <c r="AB55" s="13">
        <f t="shared" si="28"/>
        <v>0</v>
      </c>
      <c r="AC55" s="23"/>
      <c r="AD55" s="13">
        <f t="shared" si="29"/>
        <v>0</v>
      </c>
      <c r="AE55" s="23"/>
      <c r="AF55" s="26">
        <f t="shared" si="30"/>
        <v>0</v>
      </c>
      <c r="AG55" s="26">
        <f t="shared" si="15"/>
        <v>0</v>
      </c>
      <c r="AH55" s="26"/>
      <c r="AI55" s="16">
        <v>46</v>
      </c>
    </row>
    <row r="56" spans="1:35" x14ac:dyDescent="0.15">
      <c r="A56" s="16" t="s">
        <v>53</v>
      </c>
      <c r="B56" s="16" t="s">
        <v>35</v>
      </c>
      <c r="C56" s="16">
        <v>550</v>
      </c>
      <c r="D56" s="13">
        <f t="shared" si="16"/>
        <v>0</v>
      </c>
      <c r="E56" s="23"/>
      <c r="F56" s="14">
        <f t="shared" si="17"/>
        <v>0</v>
      </c>
      <c r="G56" s="11"/>
      <c r="H56" s="14">
        <f t="shared" si="18"/>
        <v>0</v>
      </c>
      <c r="I56" s="11"/>
      <c r="J56" s="13">
        <f t="shared" si="19"/>
        <v>0</v>
      </c>
      <c r="K56" s="11"/>
      <c r="L56" s="13">
        <f t="shared" si="20"/>
        <v>0</v>
      </c>
      <c r="M56" s="11"/>
      <c r="N56" s="14">
        <f t="shared" si="21"/>
        <v>0</v>
      </c>
      <c r="O56" s="11"/>
      <c r="P56" s="13">
        <f t="shared" si="22"/>
        <v>0</v>
      </c>
      <c r="Q56" s="11"/>
      <c r="R56" s="13">
        <f t="shared" si="23"/>
        <v>0</v>
      </c>
      <c r="S56" s="11"/>
      <c r="T56" s="13">
        <f t="shared" si="24"/>
        <v>0</v>
      </c>
      <c r="U56" s="11"/>
      <c r="V56" s="13">
        <f t="shared" si="25"/>
        <v>0</v>
      </c>
      <c r="W56" s="11"/>
      <c r="X56" s="13">
        <f t="shared" si="26"/>
        <v>0</v>
      </c>
      <c r="Y56" s="11"/>
      <c r="Z56" s="13">
        <f t="shared" si="27"/>
        <v>0</v>
      </c>
      <c r="AA56" s="11"/>
      <c r="AB56" s="13">
        <f t="shared" si="28"/>
        <v>0</v>
      </c>
      <c r="AC56" s="23"/>
      <c r="AD56" s="13">
        <f t="shared" si="29"/>
        <v>0</v>
      </c>
      <c r="AE56" s="23"/>
      <c r="AF56" s="26">
        <f t="shared" si="30"/>
        <v>0</v>
      </c>
      <c r="AG56" s="26">
        <f t="shared" si="15"/>
        <v>0</v>
      </c>
      <c r="AH56" s="26"/>
      <c r="AI56" s="16">
        <v>47</v>
      </c>
    </row>
    <row r="57" spans="1:35" x14ac:dyDescent="0.15">
      <c r="A57" s="16" t="s">
        <v>40</v>
      </c>
      <c r="B57" s="16" t="s">
        <v>41</v>
      </c>
      <c r="C57" s="16">
        <v>255</v>
      </c>
      <c r="D57" s="13">
        <f t="shared" si="16"/>
        <v>0</v>
      </c>
      <c r="E57" s="23"/>
      <c r="F57" s="14">
        <f t="shared" si="17"/>
        <v>0</v>
      </c>
      <c r="G57" s="11"/>
      <c r="H57" s="14">
        <f t="shared" si="18"/>
        <v>11.538461538461538</v>
      </c>
      <c r="I57" s="11">
        <v>24</v>
      </c>
      <c r="J57" s="13">
        <f t="shared" si="19"/>
        <v>0</v>
      </c>
      <c r="K57" s="11"/>
      <c r="L57" s="13">
        <f t="shared" si="20"/>
        <v>13.333333333333334</v>
      </c>
      <c r="M57" s="11">
        <v>14</v>
      </c>
      <c r="N57" s="14">
        <f t="shared" si="21"/>
        <v>36.363636363636367</v>
      </c>
      <c r="O57" s="11">
        <v>8</v>
      </c>
      <c r="P57" s="13">
        <f t="shared" si="22"/>
        <v>0</v>
      </c>
      <c r="Q57" s="11"/>
      <c r="R57" s="13">
        <f t="shared" si="23"/>
        <v>17.777777777777779</v>
      </c>
      <c r="S57" s="11">
        <v>38</v>
      </c>
      <c r="T57" s="13">
        <f t="shared" si="24"/>
        <v>0</v>
      </c>
      <c r="U57" s="11"/>
      <c r="V57" s="13">
        <f t="shared" si="25"/>
        <v>0</v>
      </c>
      <c r="W57" s="11"/>
      <c r="X57" s="13">
        <f t="shared" si="26"/>
        <v>0</v>
      </c>
      <c r="Y57" s="11"/>
      <c r="Z57" s="13">
        <f t="shared" si="27"/>
        <v>0</v>
      </c>
      <c r="AA57" s="11"/>
      <c r="AB57" s="13">
        <f t="shared" si="28"/>
        <v>0</v>
      </c>
      <c r="AC57" s="23"/>
      <c r="AD57" s="13">
        <f t="shared" si="29"/>
        <v>0</v>
      </c>
      <c r="AE57" s="23"/>
      <c r="AF57" s="26">
        <f t="shared" si="30"/>
        <v>4</v>
      </c>
      <c r="AG57" s="26">
        <f t="shared" si="15"/>
        <v>79.013209013209007</v>
      </c>
      <c r="AH57" s="26"/>
      <c r="AI57" s="16">
        <v>48</v>
      </c>
    </row>
    <row r="58" spans="1:35" ht="12" x14ac:dyDescent="0.15">
      <c r="A58" s="15" t="s">
        <v>48</v>
      </c>
      <c r="B58" s="15" t="s">
        <v>31</v>
      </c>
      <c r="C58" s="15">
        <v>481</v>
      </c>
      <c r="D58" s="13">
        <f t="shared" si="16"/>
        <v>0</v>
      </c>
      <c r="E58" s="23"/>
      <c r="F58" s="14">
        <f t="shared" si="17"/>
        <v>0</v>
      </c>
      <c r="G58" s="11"/>
      <c r="H58" s="14">
        <f t="shared" si="18"/>
        <v>50</v>
      </c>
      <c r="I58" s="11">
        <v>14</v>
      </c>
      <c r="J58" s="13">
        <f t="shared" si="19"/>
        <v>0</v>
      </c>
      <c r="K58" s="11"/>
      <c r="L58" s="13">
        <f t="shared" si="20"/>
        <v>0</v>
      </c>
      <c r="M58" s="11"/>
      <c r="N58" s="14">
        <f t="shared" si="21"/>
        <v>0</v>
      </c>
      <c r="O58" s="11"/>
      <c r="P58" s="13">
        <f t="shared" si="22"/>
        <v>0</v>
      </c>
      <c r="Q58" s="11"/>
      <c r="R58" s="13">
        <f t="shared" si="23"/>
        <v>0</v>
      </c>
      <c r="S58" s="11"/>
      <c r="T58" s="13">
        <f t="shared" si="24"/>
        <v>0</v>
      </c>
      <c r="U58" s="11"/>
      <c r="V58" s="13">
        <f t="shared" si="25"/>
        <v>0</v>
      </c>
      <c r="W58" s="11"/>
      <c r="X58" s="13">
        <f t="shared" si="26"/>
        <v>0</v>
      </c>
      <c r="Y58" s="11"/>
      <c r="Z58" s="13">
        <f t="shared" si="27"/>
        <v>0</v>
      </c>
      <c r="AA58" s="11"/>
      <c r="AB58" s="13">
        <f t="shared" si="28"/>
        <v>0</v>
      </c>
      <c r="AC58" s="23"/>
      <c r="AD58" s="13">
        <f t="shared" si="29"/>
        <v>0</v>
      </c>
      <c r="AE58" s="23"/>
      <c r="AF58" s="26">
        <f t="shared" si="30"/>
        <v>1</v>
      </c>
      <c r="AG58" s="26">
        <f t="shared" si="15"/>
        <v>50</v>
      </c>
      <c r="AH58" s="26"/>
      <c r="AI58" s="16">
        <v>49</v>
      </c>
    </row>
    <row r="59" spans="1:35" ht="12" x14ac:dyDescent="0.15">
      <c r="A59" s="16" t="s">
        <v>165</v>
      </c>
      <c r="B59" s="15" t="s">
        <v>142</v>
      </c>
      <c r="C59" s="19">
        <v>574</v>
      </c>
      <c r="D59" s="13">
        <f t="shared" si="16"/>
        <v>0</v>
      </c>
      <c r="E59" s="23"/>
      <c r="F59" s="14">
        <f t="shared" si="17"/>
        <v>0</v>
      </c>
      <c r="G59" s="11"/>
      <c r="H59" s="14">
        <f t="shared" si="18"/>
        <v>0</v>
      </c>
      <c r="I59" s="11"/>
      <c r="J59" s="13">
        <f t="shared" si="19"/>
        <v>0</v>
      </c>
      <c r="K59" s="11"/>
      <c r="L59" s="13">
        <f t="shared" si="20"/>
        <v>0</v>
      </c>
      <c r="M59" s="11"/>
      <c r="N59" s="14">
        <f t="shared" si="21"/>
        <v>0</v>
      </c>
      <c r="O59" s="11"/>
      <c r="P59" s="13">
        <f t="shared" si="22"/>
        <v>0</v>
      </c>
      <c r="Q59" s="11"/>
      <c r="R59" s="13">
        <f t="shared" si="23"/>
        <v>0</v>
      </c>
      <c r="S59" s="11"/>
      <c r="T59" s="13">
        <f t="shared" si="24"/>
        <v>0</v>
      </c>
      <c r="U59" s="11"/>
      <c r="V59" s="13">
        <f t="shared" si="25"/>
        <v>0</v>
      </c>
      <c r="W59" s="11"/>
      <c r="X59" s="13">
        <f t="shared" si="26"/>
        <v>0</v>
      </c>
      <c r="Y59" s="11"/>
      <c r="Z59" s="13">
        <f t="shared" si="27"/>
        <v>0</v>
      </c>
      <c r="AA59" s="11"/>
      <c r="AB59" s="13">
        <f t="shared" si="28"/>
        <v>0</v>
      </c>
      <c r="AC59" s="23"/>
      <c r="AD59" s="13">
        <f t="shared" si="29"/>
        <v>0</v>
      </c>
      <c r="AE59" s="23"/>
      <c r="AF59" s="26">
        <f t="shared" si="30"/>
        <v>0</v>
      </c>
      <c r="AG59" s="26">
        <f t="shared" si="15"/>
        <v>0</v>
      </c>
      <c r="AH59" s="26"/>
      <c r="AI59" s="16">
        <v>50</v>
      </c>
    </row>
    <row r="60" spans="1:35" ht="12" x14ac:dyDescent="0.15">
      <c r="A60" s="15" t="s">
        <v>169</v>
      </c>
      <c r="B60" s="15" t="s">
        <v>100</v>
      </c>
      <c r="C60" s="15">
        <v>305</v>
      </c>
      <c r="D60" s="13">
        <f t="shared" si="16"/>
        <v>0</v>
      </c>
      <c r="E60" s="23"/>
      <c r="F60" s="14">
        <f t="shared" si="17"/>
        <v>0</v>
      </c>
      <c r="G60" s="11"/>
      <c r="H60" s="14">
        <f t="shared" si="18"/>
        <v>0</v>
      </c>
      <c r="I60" s="11"/>
      <c r="J60" s="13">
        <f t="shared" si="19"/>
        <v>0</v>
      </c>
      <c r="K60" s="11"/>
      <c r="L60" s="13">
        <f t="shared" si="20"/>
        <v>0</v>
      </c>
      <c r="M60" s="11"/>
      <c r="N60" s="14">
        <f t="shared" si="21"/>
        <v>0</v>
      </c>
      <c r="O60" s="11"/>
      <c r="P60" s="13">
        <f t="shared" si="22"/>
        <v>0</v>
      </c>
      <c r="Q60" s="11"/>
      <c r="R60" s="13">
        <f t="shared" si="23"/>
        <v>0</v>
      </c>
      <c r="S60" s="11"/>
      <c r="T60" s="13">
        <f t="shared" si="24"/>
        <v>0</v>
      </c>
      <c r="U60" s="11"/>
      <c r="V60" s="13">
        <f t="shared" si="25"/>
        <v>0</v>
      </c>
      <c r="W60" s="11"/>
      <c r="X60" s="13">
        <f t="shared" si="26"/>
        <v>0</v>
      </c>
      <c r="Y60" s="11"/>
      <c r="Z60" s="13">
        <f t="shared" si="27"/>
        <v>0</v>
      </c>
      <c r="AA60" s="11"/>
      <c r="AB60" s="13">
        <f t="shared" si="28"/>
        <v>0</v>
      </c>
      <c r="AC60" s="23"/>
      <c r="AD60" s="13">
        <f t="shared" si="29"/>
        <v>0</v>
      </c>
      <c r="AE60" s="23"/>
      <c r="AF60" s="26">
        <f t="shared" si="30"/>
        <v>0</v>
      </c>
      <c r="AG60" s="26">
        <f t="shared" si="15"/>
        <v>0</v>
      </c>
      <c r="AH60" s="26"/>
      <c r="AI60" s="16">
        <v>51</v>
      </c>
    </row>
    <row r="61" spans="1:35" ht="12" x14ac:dyDescent="0.15">
      <c r="A61" s="15" t="s">
        <v>134</v>
      </c>
      <c r="B61" s="18" t="s">
        <v>11</v>
      </c>
      <c r="C61" s="15">
        <v>216</v>
      </c>
      <c r="D61" s="13">
        <f t="shared" si="16"/>
        <v>0</v>
      </c>
      <c r="E61" s="23"/>
      <c r="F61" s="14">
        <f t="shared" si="17"/>
        <v>0</v>
      </c>
      <c r="G61" s="11"/>
      <c r="H61" s="14">
        <f t="shared" si="18"/>
        <v>0</v>
      </c>
      <c r="I61" s="11"/>
      <c r="J61" s="13">
        <f t="shared" si="19"/>
        <v>16</v>
      </c>
      <c r="K61" s="11">
        <v>22</v>
      </c>
      <c r="L61" s="13">
        <f t="shared" si="20"/>
        <v>0</v>
      </c>
      <c r="M61" s="11"/>
      <c r="N61" s="14">
        <f t="shared" si="21"/>
        <v>0</v>
      </c>
      <c r="O61" s="11"/>
      <c r="P61" s="13">
        <f t="shared" si="22"/>
        <v>0</v>
      </c>
      <c r="Q61" s="11"/>
      <c r="R61" s="13">
        <f t="shared" si="23"/>
        <v>0</v>
      </c>
      <c r="S61" s="11"/>
      <c r="T61" s="13">
        <f t="shared" si="24"/>
        <v>0</v>
      </c>
      <c r="U61" s="11"/>
      <c r="V61" s="13">
        <f t="shared" si="25"/>
        <v>0</v>
      </c>
      <c r="W61" s="11"/>
      <c r="X61" s="13">
        <f t="shared" si="26"/>
        <v>0</v>
      </c>
      <c r="Y61" s="11"/>
      <c r="Z61" s="13">
        <f t="shared" si="27"/>
        <v>0</v>
      </c>
      <c r="AA61" s="11"/>
      <c r="AB61" s="13">
        <f t="shared" si="28"/>
        <v>0</v>
      </c>
      <c r="AC61" s="23"/>
      <c r="AD61" s="13">
        <f t="shared" si="29"/>
        <v>0</v>
      </c>
      <c r="AE61" s="23"/>
      <c r="AF61" s="26">
        <f t="shared" si="30"/>
        <v>1</v>
      </c>
      <c r="AG61" s="26">
        <f t="shared" si="15"/>
        <v>16</v>
      </c>
      <c r="AH61" s="26"/>
      <c r="AI61" s="16">
        <v>52</v>
      </c>
    </row>
    <row r="62" spans="1:35" ht="12" x14ac:dyDescent="0.15">
      <c r="A62" s="15" t="s">
        <v>147</v>
      </c>
      <c r="B62" s="15" t="s">
        <v>22</v>
      </c>
      <c r="C62" s="16">
        <v>334</v>
      </c>
      <c r="D62" s="13">
        <f t="shared" si="16"/>
        <v>0</v>
      </c>
      <c r="E62" s="23"/>
      <c r="F62" s="14">
        <f t="shared" si="17"/>
        <v>0</v>
      </c>
      <c r="G62" s="11"/>
      <c r="H62" s="14">
        <f t="shared" si="18"/>
        <v>0</v>
      </c>
      <c r="I62" s="11"/>
      <c r="J62" s="13">
        <f t="shared" si="19"/>
        <v>0</v>
      </c>
      <c r="K62" s="11"/>
      <c r="L62" s="13">
        <f t="shared" si="20"/>
        <v>0</v>
      </c>
      <c r="M62" s="11"/>
      <c r="N62" s="14">
        <f t="shared" si="21"/>
        <v>0</v>
      </c>
      <c r="O62" s="11"/>
      <c r="P62" s="13">
        <f t="shared" si="22"/>
        <v>0</v>
      </c>
      <c r="Q62" s="11"/>
      <c r="R62" s="13">
        <f t="shared" si="23"/>
        <v>0</v>
      </c>
      <c r="S62" s="11"/>
      <c r="T62" s="13">
        <f t="shared" si="24"/>
        <v>25</v>
      </c>
      <c r="U62" s="11">
        <v>7</v>
      </c>
      <c r="V62" s="13">
        <f t="shared" si="25"/>
        <v>0</v>
      </c>
      <c r="W62" s="11"/>
      <c r="X62" s="13">
        <f t="shared" si="26"/>
        <v>0</v>
      </c>
      <c r="Y62" s="11"/>
      <c r="Z62" s="13">
        <f t="shared" si="27"/>
        <v>0</v>
      </c>
      <c r="AA62" s="11"/>
      <c r="AB62" s="13">
        <f t="shared" si="28"/>
        <v>0</v>
      </c>
      <c r="AC62" s="23"/>
      <c r="AD62" s="13">
        <f t="shared" si="29"/>
        <v>0</v>
      </c>
      <c r="AE62" s="23"/>
      <c r="AF62" s="26">
        <f t="shared" si="30"/>
        <v>1</v>
      </c>
      <c r="AG62" s="26">
        <f t="shared" si="15"/>
        <v>25</v>
      </c>
      <c r="AH62" s="26"/>
      <c r="AI62" s="16">
        <v>53</v>
      </c>
    </row>
    <row r="63" spans="1:35" ht="12" x14ac:dyDescent="0.15">
      <c r="A63" s="15" t="s">
        <v>216</v>
      </c>
      <c r="B63" s="15" t="s">
        <v>11</v>
      </c>
      <c r="C63" s="16">
        <v>360</v>
      </c>
      <c r="D63" s="13">
        <f t="shared" si="16"/>
        <v>0</v>
      </c>
      <c r="E63" s="23"/>
      <c r="F63" s="14">
        <f t="shared" si="17"/>
        <v>12.820512820512819</v>
      </c>
      <c r="G63" s="11">
        <v>35</v>
      </c>
      <c r="H63" s="14">
        <f t="shared" si="18"/>
        <v>0</v>
      </c>
      <c r="I63" s="11"/>
      <c r="J63" s="13">
        <f t="shared" si="19"/>
        <v>0</v>
      </c>
      <c r="K63" s="11"/>
      <c r="L63" s="13">
        <f t="shared" si="20"/>
        <v>0</v>
      </c>
      <c r="M63" s="11"/>
      <c r="N63" s="14">
        <f t="shared" si="21"/>
        <v>0</v>
      </c>
      <c r="O63" s="11"/>
      <c r="P63" s="13">
        <f t="shared" si="22"/>
        <v>0</v>
      </c>
      <c r="Q63" s="11"/>
      <c r="R63" s="13">
        <f t="shared" si="23"/>
        <v>0</v>
      </c>
      <c r="S63" s="11"/>
      <c r="T63" s="13">
        <f t="shared" si="24"/>
        <v>0</v>
      </c>
      <c r="U63" s="11"/>
      <c r="V63" s="13">
        <f t="shared" si="25"/>
        <v>0</v>
      </c>
      <c r="W63" s="11"/>
      <c r="X63" s="13">
        <f t="shared" si="26"/>
        <v>0</v>
      </c>
      <c r="Y63" s="11"/>
      <c r="Z63" s="13">
        <f t="shared" si="27"/>
        <v>0</v>
      </c>
      <c r="AA63" s="11"/>
      <c r="AB63" s="13">
        <f t="shared" si="28"/>
        <v>0</v>
      </c>
      <c r="AC63" s="23"/>
      <c r="AD63" s="13">
        <f t="shared" si="29"/>
        <v>0</v>
      </c>
      <c r="AE63" s="23"/>
      <c r="AF63" s="26">
        <f t="shared" si="30"/>
        <v>1</v>
      </c>
      <c r="AG63" s="26">
        <f t="shared" si="15"/>
        <v>12.820512820512819</v>
      </c>
      <c r="AH63" s="26"/>
      <c r="AI63" s="16">
        <v>53</v>
      </c>
    </row>
    <row r="64" spans="1:35" ht="12" x14ac:dyDescent="0.15">
      <c r="A64" s="15" t="s">
        <v>42</v>
      </c>
      <c r="B64" s="15" t="s">
        <v>11</v>
      </c>
      <c r="C64" s="15">
        <v>534</v>
      </c>
      <c r="D64" s="13">
        <f t="shared" si="16"/>
        <v>0</v>
      </c>
      <c r="E64" s="23"/>
      <c r="F64" s="14">
        <f t="shared" si="17"/>
        <v>25.641025641025639</v>
      </c>
      <c r="G64" s="11">
        <v>30</v>
      </c>
      <c r="H64" s="14">
        <f t="shared" si="18"/>
        <v>0</v>
      </c>
      <c r="I64" s="11"/>
      <c r="J64" s="13">
        <f t="shared" si="19"/>
        <v>0</v>
      </c>
      <c r="K64" s="11"/>
      <c r="L64" s="13">
        <f t="shared" si="20"/>
        <v>0</v>
      </c>
      <c r="M64" s="11"/>
      <c r="N64" s="14">
        <f t="shared" si="21"/>
        <v>0</v>
      </c>
      <c r="O64" s="11"/>
      <c r="P64" s="13">
        <f t="shared" si="22"/>
        <v>0</v>
      </c>
      <c r="Q64" s="11"/>
      <c r="R64" s="13">
        <f t="shared" si="23"/>
        <v>20</v>
      </c>
      <c r="S64" s="11">
        <v>37</v>
      </c>
      <c r="T64" s="13">
        <f t="shared" si="24"/>
        <v>0</v>
      </c>
      <c r="U64" s="11"/>
      <c r="V64" s="13">
        <f t="shared" si="25"/>
        <v>0</v>
      </c>
      <c r="W64" s="11"/>
      <c r="X64" s="13">
        <f t="shared" si="26"/>
        <v>0</v>
      </c>
      <c r="Y64" s="11"/>
      <c r="Z64" s="13">
        <f t="shared" si="27"/>
        <v>0</v>
      </c>
      <c r="AA64" s="11"/>
      <c r="AB64" s="13">
        <f t="shared" si="28"/>
        <v>0</v>
      </c>
      <c r="AC64" s="23"/>
      <c r="AD64" s="13">
        <f t="shared" si="29"/>
        <v>0</v>
      </c>
      <c r="AE64" s="23"/>
      <c r="AF64" s="26">
        <f t="shared" si="30"/>
        <v>2</v>
      </c>
      <c r="AG64" s="26">
        <f t="shared" si="15"/>
        <v>45.641025641025635</v>
      </c>
      <c r="AH64" s="26"/>
      <c r="AI64" s="16">
        <v>54</v>
      </c>
    </row>
    <row r="65" spans="1:35" ht="12" x14ac:dyDescent="0.15">
      <c r="A65" s="15" t="s">
        <v>161</v>
      </c>
      <c r="B65" s="15" t="s">
        <v>83</v>
      </c>
      <c r="C65" s="15">
        <v>624</v>
      </c>
      <c r="D65" s="13">
        <f t="shared" si="16"/>
        <v>0</v>
      </c>
      <c r="E65" s="23"/>
      <c r="F65" s="14">
        <f t="shared" si="17"/>
        <v>38.461538461538467</v>
      </c>
      <c r="G65" s="11">
        <v>25</v>
      </c>
      <c r="H65" s="14">
        <f t="shared" si="18"/>
        <v>0</v>
      </c>
      <c r="I65" s="11"/>
      <c r="J65" s="13">
        <f t="shared" si="19"/>
        <v>24</v>
      </c>
      <c r="K65" s="11">
        <v>20</v>
      </c>
      <c r="L65" s="13">
        <f t="shared" si="20"/>
        <v>0</v>
      </c>
      <c r="M65" s="11"/>
      <c r="N65" s="14">
        <f t="shared" si="21"/>
        <v>0</v>
      </c>
      <c r="O65" s="11"/>
      <c r="P65" s="13">
        <f t="shared" si="22"/>
        <v>0</v>
      </c>
      <c r="Q65" s="11"/>
      <c r="R65" s="13">
        <f t="shared" si="23"/>
        <v>28.888888888888886</v>
      </c>
      <c r="S65" s="11">
        <v>33</v>
      </c>
      <c r="T65" s="13">
        <f t="shared" si="24"/>
        <v>0</v>
      </c>
      <c r="U65" s="11"/>
      <c r="V65" s="13">
        <f t="shared" si="25"/>
        <v>0</v>
      </c>
      <c r="W65" s="11"/>
      <c r="X65" s="13">
        <f t="shared" si="26"/>
        <v>0</v>
      </c>
      <c r="Y65" s="11"/>
      <c r="Z65" s="13">
        <f t="shared" si="27"/>
        <v>0</v>
      </c>
      <c r="AA65" s="11"/>
      <c r="AB65" s="13">
        <f t="shared" si="28"/>
        <v>0</v>
      </c>
      <c r="AC65" s="23"/>
      <c r="AD65" s="13">
        <f t="shared" si="29"/>
        <v>0</v>
      </c>
      <c r="AE65" s="23"/>
      <c r="AF65" s="26">
        <f t="shared" si="30"/>
        <v>3</v>
      </c>
      <c r="AG65" s="26">
        <f t="shared" si="15"/>
        <v>91.350427350427353</v>
      </c>
      <c r="AH65" s="26"/>
      <c r="AI65" s="16">
        <v>55</v>
      </c>
    </row>
    <row r="66" spans="1:35" ht="12" x14ac:dyDescent="0.15">
      <c r="A66" s="15" t="s">
        <v>38</v>
      </c>
      <c r="B66" s="15" t="s">
        <v>150</v>
      </c>
      <c r="C66" s="19">
        <v>615</v>
      </c>
      <c r="D66" s="13">
        <f t="shared" si="16"/>
        <v>24</v>
      </c>
      <c r="E66" s="23">
        <v>20</v>
      </c>
      <c r="F66" s="14">
        <f t="shared" si="17"/>
        <v>48.717948717948715</v>
      </c>
      <c r="G66" s="11">
        <v>21</v>
      </c>
      <c r="H66" s="14">
        <f t="shared" si="18"/>
        <v>53.846153846153847</v>
      </c>
      <c r="I66" s="11">
        <v>13</v>
      </c>
      <c r="J66" s="13">
        <f t="shared" si="19"/>
        <v>0</v>
      </c>
      <c r="K66" s="11"/>
      <c r="L66" s="13">
        <f t="shared" si="20"/>
        <v>0</v>
      </c>
      <c r="M66" s="11"/>
      <c r="N66" s="14">
        <f t="shared" si="21"/>
        <v>0</v>
      </c>
      <c r="O66" s="11"/>
      <c r="P66" s="13">
        <f t="shared" si="22"/>
        <v>0</v>
      </c>
      <c r="Q66" s="11"/>
      <c r="R66" s="13">
        <f t="shared" si="23"/>
        <v>68.888888888888886</v>
      </c>
      <c r="S66" s="11">
        <v>15</v>
      </c>
      <c r="T66" s="13">
        <f t="shared" si="24"/>
        <v>0</v>
      </c>
      <c r="U66" s="11"/>
      <c r="V66" s="13">
        <f t="shared" si="25"/>
        <v>0</v>
      </c>
      <c r="W66" s="11"/>
      <c r="X66" s="13">
        <f t="shared" si="26"/>
        <v>0</v>
      </c>
      <c r="Y66" s="11"/>
      <c r="Z66" s="13">
        <f t="shared" si="27"/>
        <v>0</v>
      </c>
      <c r="AA66" s="11"/>
      <c r="AB66" s="13">
        <f t="shared" si="28"/>
        <v>0</v>
      </c>
      <c r="AC66" s="23"/>
      <c r="AD66" s="13">
        <f t="shared" si="29"/>
        <v>0</v>
      </c>
      <c r="AE66" s="23"/>
      <c r="AF66" s="26">
        <f t="shared" si="30"/>
        <v>4</v>
      </c>
      <c r="AG66" s="26">
        <f t="shared" si="15"/>
        <v>195.45299145299145</v>
      </c>
      <c r="AH66" s="26"/>
      <c r="AI66" s="16">
        <v>56</v>
      </c>
    </row>
    <row r="67" spans="1:35" ht="12" x14ac:dyDescent="0.15">
      <c r="A67" s="15" t="s">
        <v>10</v>
      </c>
      <c r="B67" s="15" t="s">
        <v>112</v>
      </c>
      <c r="C67" s="19">
        <v>616</v>
      </c>
      <c r="D67" s="13">
        <f t="shared" si="16"/>
        <v>0</v>
      </c>
      <c r="E67" s="23"/>
      <c r="F67" s="14">
        <f t="shared" si="17"/>
        <v>46.153846153846153</v>
      </c>
      <c r="G67" s="11">
        <v>22</v>
      </c>
      <c r="H67" s="14">
        <f t="shared" si="18"/>
        <v>0</v>
      </c>
      <c r="I67" s="11"/>
      <c r="J67" s="13">
        <f t="shared" si="19"/>
        <v>0</v>
      </c>
      <c r="K67" s="11"/>
      <c r="L67" s="13">
        <f t="shared" si="20"/>
        <v>0</v>
      </c>
      <c r="M67" s="11"/>
      <c r="N67" s="14">
        <f t="shared" si="21"/>
        <v>0</v>
      </c>
      <c r="O67" s="11"/>
      <c r="P67" s="13">
        <f t="shared" si="22"/>
        <v>0</v>
      </c>
      <c r="Q67" s="11"/>
      <c r="R67" s="13">
        <f t="shared" si="23"/>
        <v>62.222222222222221</v>
      </c>
      <c r="S67" s="11">
        <v>18</v>
      </c>
      <c r="T67" s="13">
        <f t="shared" si="24"/>
        <v>0</v>
      </c>
      <c r="U67" s="11"/>
      <c r="V67" s="13">
        <f t="shared" si="25"/>
        <v>0</v>
      </c>
      <c r="W67" s="11"/>
      <c r="X67" s="13">
        <f t="shared" si="26"/>
        <v>0</v>
      </c>
      <c r="Y67" s="11"/>
      <c r="Z67" s="13">
        <f t="shared" si="27"/>
        <v>0</v>
      </c>
      <c r="AA67" s="11"/>
      <c r="AB67" s="13">
        <f t="shared" si="28"/>
        <v>0</v>
      </c>
      <c r="AC67" s="23"/>
      <c r="AD67" s="13">
        <f t="shared" si="29"/>
        <v>0</v>
      </c>
      <c r="AE67" s="23"/>
      <c r="AF67" s="26">
        <f t="shared" si="30"/>
        <v>2</v>
      </c>
      <c r="AG67" s="26">
        <f t="shared" si="15"/>
        <v>108.37606837606837</v>
      </c>
      <c r="AH67" s="26"/>
      <c r="AI67" s="16">
        <v>56</v>
      </c>
    </row>
    <row r="68" spans="1:35" x14ac:dyDescent="0.15">
      <c r="A68" s="16"/>
      <c r="B68" s="15"/>
      <c r="C68" s="16"/>
      <c r="D68" s="13">
        <f t="shared" si="16"/>
        <v>0</v>
      </c>
      <c r="E68" s="23"/>
      <c r="F68" s="14">
        <f t="shared" si="17"/>
        <v>0</v>
      </c>
      <c r="G68" s="11"/>
      <c r="H68" s="14">
        <f t="shared" si="18"/>
        <v>0</v>
      </c>
      <c r="I68" s="11"/>
      <c r="J68" s="13">
        <f t="shared" si="19"/>
        <v>0</v>
      </c>
      <c r="K68" s="11"/>
      <c r="L68" s="13">
        <f t="shared" si="20"/>
        <v>0</v>
      </c>
      <c r="M68" s="11"/>
      <c r="N68" s="14">
        <f t="shared" si="21"/>
        <v>0</v>
      </c>
      <c r="O68" s="11"/>
      <c r="P68" s="13">
        <f t="shared" si="22"/>
        <v>0</v>
      </c>
      <c r="Q68" s="11"/>
      <c r="R68" s="13">
        <f t="shared" si="23"/>
        <v>0</v>
      </c>
      <c r="S68" s="11"/>
      <c r="T68" s="13">
        <f t="shared" si="24"/>
        <v>0</v>
      </c>
      <c r="U68" s="11"/>
      <c r="V68" s="13">
        <f t="shared" si="25"/>
        <v>0</v>
      </c>
      <c r="W68" s="11"/>
      <c r="X68" s="13">
        <f t="shared" si="26"/>
        <v>0</v>
      </c>
      <c r="Y68" s="11"/>
      <c r="Z68" s="13">
        <f t="shared" si="27"/>
        <v>0</v>
      </c>
      <c r="AA68" s="11"/>
      <c r="AB68" s="13">
        <f t="shared" si="28"/>
        <v>0</v>
      </c>
      <c r="AC68" s="23"/>
      <c r="AD68" s="13">
        <f t="shared" si="29"/>
        <v>0</v>
      </c>
      <c r="AE68" s="23"/>
      <c r="AF68" s="26">
        <f t="shared" si="30"/>
        <v>0</v>
      </c>
      <c r="AG68" s="26">
        <f t="shared" si="15"/>
        <v>0</v>
      </c>
      <c r="AH68" s="26"/>
      <c r="AI68" s="16">
        <v>57</v>
      </c>
    </row>
    <row r="69" spans="1:35" ht="12" x14ac:dyDescent="0.15">
      <c r="A69" s="15" t="s">
        <v>166</v>
      </c>
      <c r="B69" s="15" t="s">
        <v>11</v>
      </c>
      <c r="C69" s="15">
        <v>474</v>
      </c>
      <c r="D69" s="13">
        <f t="shared" si="16"/>
        <v>0</v>
      </c>
      <c r="E69" s="23"/>
      <c r="F69" s="14">
        <f t="shared" si="17"/>
        <v>0</v>
      </c>
      <c r="G69" s="11"/>
      <c r="H69" s="14">
        <f t="shared" si="18"/>
        <v>0</v>
      </c>
      <c r="I69" s="11"/>
      <c r="J69" s="13">
        <f t="shared" si="19"/>
        <v>0</v>
      </c>
      <c r="K69" s="11"/>
      <c r="L69" s="13">
        <f t="shared" si="20"/>
        <v>0</v>
      </c>
      <c r="M69" s="11"/>
      <c r="N69" s="14">
        <f t="shared" si="21"/>
        <v>0</v>
      </c>
      <c r="O69" s="11"/>
      <c r="P69" s="13">
        <f t="shared" si="22"/>
        <v>0</v>
      </c>
      <c r="Q69" s="11"/>
      <c r="R69" s="13">
        <f t="shared" si="23"/>
        <v>0</v>
      </c>
      <c r="S69" s="11"/>
      <c r="T69" s="13">
        <f t="shared" si="24"/>
        <v>0</v>
      </c>
      <c r="U69" s="11"/>
      <c r="V69" s="13">
        <f t="shared" si="25"/>
        <v>0</v>
      </c>
      <c r="W69" s="11"/>
      <c r="X69" s="13">
        <f t="shared" si="26"/>
        <v>0</v>
      </c>
      <c r="Y69" s="11"/>
      <c r="Z69" s="13">
        <f t="shared" si="27"/>
        <v>0</v>
      </c>
      <c r="AA69" s="11"/>
      <c r="AB69" s="13">
        <f t="shared" si="28"/>
        <v>0</v>
      </c>
      <c r="AC69" s="23"/>
      <c r="AD69" s="13">
        <f t="shared" si="29"/>
        <v>0</v>
      </c>
      <c r="AE69" s="23"/>
      <c r="AF69" s="26">
        <f t="shared" si="30"/>
        <v>0</v>
      </c>
      <c r="AG69" s="26">
        <f t="shared" si="15"/>
        <v>0</v>
      </c>
      <c r="AH69" s="26"/>
      <c r="AI69" s="16">
        <v>58</v>
      </c>
    </row>
    <row r="70" spans="1:35" ht="12" x14ac:dyDescent="0.15">
      <c r="A70" s="15" t="s">
        <v>95</v>
      </c>
      <c r="B70" s="15" t="s">
        <v>11</v>
      </c>
      <c r="C70" s="15">
        <v>583</v>
      </c>
      <c r="D70" s="13">
        <f t="shared" si="16"/>
        <v>0</v>
      </c>
      <c r="E70" s="23"/>
      <c r="F70" s="14">
        <f t="shared" si="17"/>
        <v>30.76923076923077</v>
      </c>
      <c r="G70" s="11">
        <v>28</v>
      </c>
      <c r="H70" s="14">
        <f t="shared" si="18"/>
        <v>0</v>
      </c>
      <c r="I70" s="11"/>
      <c r="J70" s="13">
        <f t="shared" si="19"/>
        <v>0</v>
      </c>
      <c r="K70" s="11"/>
      <c r="L70" s="13">
        <f t="shared" si="20"/>
        <v>0</v>
      </c>
      <c r="M70" s="11"/>
      <c r="N70" s="14">
        <f t="shared" si="21"/>
        <v>0</v>
      </c>
      <c r="O70" s="11"/>
      <c r="P70" s="13">
        <f t="shared" si="22"/>
        <v>0</v>
      </c>
      <c r="Q70" s="11"/>
      <c r="R70" s="13">
        <f t="shared" si="23"/>
        <v>0</v>
      </c>
      <c r="S70" s="11"/>
      <c r="T70" s="13">
        <f t="shared" si="24"/>
        <v>0</v>
      </c>
      <c r="U70" s="11"/>
      <c r="V70" s="13">
        <f t="shared" si="25"/>
        <v>0</v>
      </c>
      <c r="W70" s="11"/>
      <c r="X70" s="13">
        <f t="shared" si="26"/>
        <v>0</v>
      </c>
      <c r="Y70" s="11"/>
      <c r="Z70" s="13">
        <f t="shared" si="27"/>
        <v>0</v>
      </c>
      <c r="AA70" s="11"/>
      <c r="AB70" s="13">
        <f t="shared" si="28"/>
        <v>0</v>
      </c>
      <c r="AC70" s="23"/>
      <c r="AD70" s="13">
        <f t="shared" si="29"/>
        <v>0</v>
      </c>
      <c r="AE70" s="23"/>
      <c r="AF70" s="26">
        <f t="shared" si="30"/>
        <v>1</v>
      </c>
      <c r="AG70" s="26">
        <f t="shared" si="15"/>
        <v>30.76923076923077</v>
      </c>
      <c r="AH70" s="26"/>
      <c r="AI70" s="16">
        <v>59</v>
      </c>
    </row>
    <row r="71" spans="1:35" ht="12" x14ac:dyDescent="0.15">
      <c r="A71" s="15" t="s">
        <v>170</v>
      </c>
      <c r="B71" s="15" t="s">
        <v>83</v>
      </c>
      <c r="C71" s="15">
        <v>456</v>
      </c>
      <c r="D71" s="13">
        <f t="shared" ref="D71:D102" si="31">IF(E71="",0,(($E$6-E71+1)/$E$6)*100)</f>
        <v>0</v>
      </c>
      <c r="E71" s="23"/>
      <c r="F71" s="14">
        <f t="shared" ref="F71:F102" si="32">IF(G71="",0,(($G$6-G71+1)/$G$6)*100)</f>
        <v>0</v>
      </c>
      <c r="G71" s="11"/>
      <c r="H71" s="14">
        <f t="shared" ref="H71:H102" si="33">IF(I71="",0,(($I$6-I71+1)/$I$6)*100)</f>
        <v>0</v>
      </c>
      <c r="I71" s="11"/>
      <c r="J71" s="13">
        <f t="shared" ref="J71:J102" si="34">IF(K71="",0,(($K$6-K71+1)/$K$6)*100)</f>
        <v>0</v>
      </c>
      <c r="K71" s="11"/>
      <c r="L71" s="13">
        <f t="shared" ref="L71:L102" si="35">IF(M71="",0,(($M$6-M71+1)/$M$6)*100)</f>
        <v>0</v>
      </c>
      <c r="M71" s="11"/>
      <c r="N71" s="14">
        <f t="shared" ref="N71:N102" si="36">IF(O71="",0,(($O$6-O71+1)/$O$6)*100)</f>
        <v>0</v>
      </c>
      <c r="O71" s="11"/>
      <c r="P71" s="13">
        <f t="shared" ref="P71:P102" si="37">IF(Q71="",0,(($Q$6-Q71+1)/$Q$6)*100)</f>
        <v>0</v>
      </c>
      <c r="Q71" s="11"/>
      <c r="R71" s="13">
        <f t="shared" ref="R71:R102" si="38">IF(S71="",0,(($S$6-S71+1)/$S$6)*100)</f>
        <v>46.666666666666664</v>
      </c>
      <c r="S71" s="11">
        <v>25</v>
      </c>
      <c r="T71" s="13">
        <f t="shared" ref="T71:T102" si="39">IF(U71="",0,(($U$6-U71+1)/$U$6)*100)</f>
        <v>0</v>
      </c>
      <c r="U71" s="11"/>
      <c r="V71" s="13">
        <f t="shared" ref="V71:V102" si="40">IF(W71="",0,(($W$6-W71+1)/$W$6)*100)</f>
        <v>0</v>
      </c>
      <c r="W71" s="11"/>
      <c r="X71" s="13">
        <f t="shared" ref="X71:X102" si="41">IF(Y71="",0,(($Y$6-Y71+1)/$Y$6)*100)</f>
        <v>0</v>
      </c>
      <c r="Y71" s="11"/>
      <c r="Z71" s="13">
        <f t="shared" ref="Z71:Z102" si="42">IF(AA71="",0,(($AA$6-AA71+1)/$AA$6)*100)</f>
        <v>0</v>
      </c>
      <c r="AA71" s="11"/>
      <c r="AB71" s="13">
        <f t="shared" ref="AB71:AB102" si="43">IF(AC71="",0,(($AC$6-AC71+1)/$AC$6)*100)</f>
        <v>0</v>
      </c>
      <c r="AC71" s="23"/>
      <c r="AD71" s="13">
        <f t="shared" ref="AD71:AD102" si="44">IF(AE71="",0,(($AE$6-AE71+1)/$AE$6)*100)</f>
        <v>0</v>
      </c>
      <c r="AE71" s="23"/>
      <c r="AF71" s="26">
        <f t="shared" ref="AF71:AF102" si="45">14-(COUNTIF(D71:AE71,0))</f>
        <v>1</v>
      </c>
      <c r="AG71" s="26">
        <f t="shared" si="15"/>
        <v>46.666666666666664</v>
      </c>
      <c r="AH71" s="26"/>
      <c r="AI71" s="16">
        <v>60</v>
      </c>
    </row>
    <row r="72" spans="1:35" ht="12" x14ac:dyDescent="0.15">
      <c r="A72" s="15" t="s">
        <v>171</v>
      </c>
      <c r="B72" s="16" t="s">
        <v>146</v>
      </c>
      <c r="C72" s="15">
        <v>287</v>
      </c>
      <c r="D72" s="13">
        <f t="shared" si="31"/>
        <v>0</v>
      </c>
      <c r="E72" s="23"/>
      <c r="F72" s="14">
        <f t="shared" si="32"/>
        <v>0</v>
      </c>
      <c r="G72" s="11"/>
      <c r="H72" s="14">
        <f t="shared" si="33"/>
        <v>0</v>
      </c>
      <c r="I72" s="11"/>
      <c r="J72" s="13">
        <f t="shared" si="34"/>
        <v>0</v>
      </c>
      <c r="K72" s="11"/>
      <c r="L72" s="13">
        <f t="shared" si="35"/>
        <v>0</v>
      </c>
      <c r="M72" s="11"/>
      <c r="N72" s="14">
        <f t="shared" si="36"/>
        <v>0</v>
      </c>
      <c r="O72" s="11"/>
      <c r="P72" s="13">
        <f t="shared" si="37"/>
        <v>0</v>
      </c>
      <c r="Q72" s="11"/>
      <c r="R72" s="13">
        <f t="shared" si="38"/>
        <v>0</v>
      </c>
      <c r="S72" s="11"/>
      <c r="T72" s="13">
        <f t="shared" si="39"/>
        <v>0</v>
      </c>
      <c r="U72" s="11"/>
      <c r="V72" s="13">
        <f t="shared" si="40"/>
        <v>0</v>
      </c>
      <c r="W72" s="11"/>
      <c r="X72" s="13">
        <f t="shared" si="41"/>
        <v>0</v>
      </c>
      <c r="Y72" s="11"/>
      <c r="Z72" s="13">
        <f t="shared" si="42"/>
        <v>0</v>
      </c>
      <c r="AA72" s="11"/>
      <c r="AB72" s="13">
        <f t="shared" si="43"/>
        <v>0</v>
      </c>
      <c r="AC72" s="23"/>
      <c r="AD72" s="13">
        <f t="shared" si="44"/>
        <v>0</v>
      </c>
      <c r="AE72" s="23"/>
      <c r="AF72" s="26">
        <f t="shared" si="45"/>
        <v>0</v>
      </c>
      <c r="AG72" s="26">
        <f t="shared" ref="AG72:AG135" si="46">D72+F72+H72+J72+L72+N72+P72+R72+T72+V72+X72+Z72+AB72+AD72</f>
        <v>0</v>
      </c>
      <c r="AH72" s="26"/>
      <c r="AI72" s="16">
        <v>61</v>
      </c>
    </row>
    <row r="73" spans="1:35" ht="12" x14ac:dyDescent="0.15">
      <c r="A73" s="18" t="s">
        <v>145</v>
      </c>
      <c r="B73" s="15" t="s">
        <v>146</v>
      </c>
      <c r="C73" s="16">
        <v>568</v>
      </c>
      <c r="D73" s="13">
        <f t="shared" si="31"/>
        <v>0</v>
      </c>
      <c r="E73" s="23"/>
      <c r="F73" s="14">
        <f t="shared" si="32"/>
        <v>61.53846153846154</v>
      </c>
      <c r="G73" s="11">
        <v>16</v>
      </c>
      <c r="H73" s="14">
        <f t="shared" si="33"/>
        <v>0</v>
      </c>
      <c r="I73" s="11"/>
      <c r="J73" s="13">
        <f t="shared" si="34"/>
        <v>0</v>
      </c>
      <c r="K73" s="11"/>
      <c r="L73" s="13">
        <f t="shared" si="35"/>
        <v>0</v>
      </c>
      <c r="M73" s="11"/>
      <c r="N73" s="14">
        <f t="shared" si="36"/>
        <v>0</v>
      </c>
      <c r="O73" s="11"/>
      <c r="P73" s="13">
        <f t="shared" si="37"/>
        <v>0</v>
      </c>
      <c r="Q73" s="11"/>
      <c r="R73" s="13">
        <f t="shared" si="38"/>
        <v>0</v>
      </c>
      <c r="S73" s="11"/>
      <c r="T73" s="13">
        <f t="shared" si="39"/>
        <v>0</v>
      </c>
      <c r="U73" s="11"/>
      <c r="V73" s="13">
        <f t="shared" si="40"/>
        <v>0</v>
      </c>
      <c r="W73" s="11"/>
      <c r="X73" s="13">
        <f t="shared" si="41"/>
        <v>0</v>
      </c>
      <c r="Y73" s="11"/>
      <c r="Z73" s="13">
        <f t="shared" si="42"/>
        <v>0</v>
      </c>
      <c r="AA73" s="11"/>
      <c r="AB73" s="13">
        <f t="shared" si="43"/>
        <v>0</v>
      </c>
      <c r="AC73" s="23"/>
      <c r="AD73" s="13">
        <f t="shared" si="44"/>
        <v>0</v>
      </c>
      <c r="AE73" s="23"/>
      <c r="AF73" s="26">
        <f t="shared" si="45"/>
        <v>1</v>
      </c>
      <c r="AG73" s="26">
        <f t="shared" si="46"/>
        <v>61.53846153846154</v>
      </c>
      <c r="AH73" s="26"/>
      <c r="AI73" s="16">
        <v>62</v>
      </c>
    </row>
    <row r="74" spans="1:35" ht="12" x14ac:dyDescent="0.15">
      <c r="A74" s="15" t="s">
        <v>44</v>
      </c>
      <c r="B74" s="18" t="s">
        <v>45</v>
      </c>
      <c r="C74" s="15">
        <v>394</v>
      </c>
      <c r="D74" s="13">
        <f t="shared" si="31"/>
        <v>0</v>
      </c>
      <c r="E74" s="23"/>
      <c r="F74" s="14">
        <f t="shared" si="32"/>
        <v>15.384615384615385</v>
      </c>
      <c r="G74" s="11">
        <v>34</v>
      </c>
      <c r="H74" s="14">
        <f t="shared" si="33"/>
        <v>0</v>
      </c>
      <c r="I74" s="11"/>
      <c r="J74" s="13">
        <f t="shared" si="34"/>
        <v>12</v>
      </c>
      <c r="K74" s="11">
        <v>23</v>
      </c>
      <c r="L74" s="13">
        <f t="shared" si="35"/>
        <v>0</v>
      </c>
      <c r="M74" s="11"/>
      <c r="N74" s="14">
        <f t="shared" si="36"/>
        <v>0</v>
      </c>
      <c r="O74" s="11"/>
      <c r="P74" s="13">
        <f t="shared" si="37"/>
        <v>33.333333333333329</v>
      </c>
      <c r="Q74" s="11">
        <v>3</v>
      </c>
      <c r="R74" s="13">
        <f t="shared" si="38"/>
        <v>22.222222222222221</v>
      </c>
      <c r="S74" s="11">
        <v>36</v>
      </c>
      <c r="T74" s="13">
        <f t="shared" si="39"/>
        <v>0</v>
      </c>
      <c r="U74" s="11"/>
      <c r="V74" s="13">
        <f t="shared" si="40"/>
        <v>0</v>
      </c>
      <c r="W74" s="11"/>
      <c r="X74" s="13">
        <f t="shared" si="41"/>
        <v>0</v>
      </c>
      <c r="Y74" s="11"/>
      <c r="Z74" s="13">
        <f t="shared" si="42"/>
        <v>0</v>
      </c>
      <c r="AA74" s="11"/>
      <c r="AB74" s="13">
        <f t="shared" si="43"/>
        <v>0</v>
      </c>
      <c r="AC74" s="23"/>
      <c r="AD74" s="13">
        <f t="shared" si="44"/>
        <v>0</v>
      </c>
      <c r="AE74" s="23"/>
      <c r="AF74" s="26">
        <f t="shared" si="45"/>
        <v>4</v>
      </c>
      <c r="AG74" s="26">
        <f t="shared" si="46"/>
        <v>82.94017094017093</v>
      </c>
      <c r="AH74" s="26"/>
      <c r="AI74" s="16">
        <v>63</v>
      </c>
    </row>
    <row r="75" spans="1:35" ht="12" x14ac:dyDescent="0.15">
      <c r="A75" s="15" t="s">
        <v>238</v>
      </c>
      <c r="B75" s="15" t="s">
        <v>47</v>
      </c>
      <c r="C75" s="15">
        <v>542</v>
      </c>
      <c r="D75" s="13">
        <f t="shared" si="31"/>
        <v>0</v>
      </c>
      <c r="E75" s="23"/>
      <c r="F75" s="14">
        <f t="shared" si="32"/>
        <v>0</v>
      </c>
      <c r="G75" s="11"/>
      <c r="H75" s="14">
        <f t="shared" si="33"/>
        <v>0</v>
      </c>
      <c r="I75" s="11"/>
      <c r="J75" s="13">
        <f t="shared" si="34"/>
        <v>0</v>
      </c>
      <c r="K75" s="11"/>
      <c r="L75" s="13">
        <f t="shared" si="35"/>
        <v>0</v>
      </c>
      <c r="M75" s="11"/>
      <c r="N75" s="14">
        <f t="shared" si="36"/>
        <v>0</v>
      </c>
      <c r="O75" s="11"/>
      <c r="P75" s="13">
        <f t="shared" si="37"/>
        <v>0</v>
      </c>
      <c r="Q75" s="11"/>
      <c r="R75" s="13">
        <f t="shared" si="38"/>
        <v>24.444444444444443</v>
      </c>
      <c r="S75" s="11">
        <v>35</v>
      </c>
      <c r="T75" s="13">
        <f t="shared" si="39"/>
        <v>0</v>
      </c>
      <c r="U75" s="11"/>
      <c r="V75" s="13">
        <f t="shared" si="40"/>
        <v>0</v>
      </c>
      <c r="W75" s="11"/>
      <c r="X75" s="13">
        <f t="shared" si="41"/>
        <v>0</v>
      </c>
      <c r="Y75" s="11"/>
      <c r="Z75" s="13">
        <f t="shared" si="42"/>
        <v>0</v>
      </c>
      <c r="AA75" s="11"/>
      <c r="AB75" s="13">
        <f t="shared" si="43"/>
        <v>0</v>
      </c>
      <c r="AC75" s="23"/>
      <c r="AD75" s="13">
        <f t="shared" si="44"/>
        <v>0</v>
      </c>
      <c r="AE75" s="23"/>
      <c r="AF75" s="26">
        <f t="shared" si="45"/>
        <v>1</v>
      </c>
      <c r="AG75" s="26">
        <f t="shared" si="46"/>
        <v>24.444444444444443</v>
      </c>
      <c r="AH75" s="26"/>
      <c r="AI75" s="16">
        <v>64</v>
      </c>
    </row>
    <row r="76" spans="1:35" ht="12" x14ac:dyDescent="0.15">
      <c r="A76" s="15" t="s">
        <v>81</v>
      </c>
      <c r="B76" s="15" t="s">
        <v>86</v>
      </c>
      <c r="C76" s="15">
        <v>598</v>
      </c>
      <c r="D76" s="13">
        <f t="shared" si="31"/>
        <v>0</v>
      </c>
      <c r="E76" s="23"/>
      <c r="F76" s="14">
        <f t="shared" si="32"/>
        <v>0</v>
      </c>
      <c r="G76" s="11"/>
      <c r="H76" s="14">
        <f t="shared" si="33"/>
        <v>80.769230769230774</v>
      </c>
      <c r="I76" s="11">
        <v>6</v>
      </c>
      <c r="J76" s="13">
        <f t="shared" si="34"/>
        <v>0</v>
      </c>
      <c r="K76" s="11"/>
      <c r="L76" s="13">
        <f t="shared" si="35"/>
        <v>46.666666666666664</v>
      </c>
      <c r="M76" s="11">
        <v>9</v>
      </c>
      <c r="N76" s="14">
        <f t="shared" si="36"/>
        <v>0</v>
      </c>
      <c r="O76" s="11"/>
      <c r="P76" s="13">
        <f t="shared" si="37"/>
        <v>0</v>
      </c>
      <c r="Q76" s="11"/>
      <c r="R76" s="13">
        <f t="shared" si="38"/>
        <v>80</v>
      </c>
      <c r="S76" s="11">
        <v>10</v>
      </c>
      <c r="T76" s="13">
        <f t="shared" si="39"/>
        <v>0</v>
      </c>
      <c r="U76" s="11"/>
      <c r="V76" s="13">
        <f t="shared" si="40"/>
        <v>0</v>
      </c>
      <c r="W76" s="11"/>
      <c r="X76" s="13">
        <f t="shared" si="41"/>
        <v>0</v>
      </c>
      <c r="Y76" s="11"/>
      <c r="Z76" s="13">
        <f t="shared" si="42"/>
        <v>0</v>
      </c>
      <c r="AA76" s="11"/>
      <c r="AB76" s="13">
        <f t="shared" si="43"/>
        <v>0</v>
      </c>
      <c r="AC76" s="23"/>
      <c r="AD76" s="13">
        <f t="shared" si="44"/>
        <v>0</v>
      </c>
      <c r="AE76" s="23"/>
      <c r="AF76" s="26">
        <f t="shared" si="45"/>
        <v>3</v>
      </c>
      <c r="AG76" s="26">
        <f t="shared" si="46"/>
        <v>207.43589743589743</v>
      </c>
      <c r="AH76" s="26"/>
      <c r="AI76" s="16">
        <v>65</v>
      </c>
    </row>
    <row r="77" spans="1:35" ht="12" x14ac:dyDescent="0.15">
      <c r="A77" s="15" t="s">
        <v>209</v>
      </c>
      <c r="B77" s="15" t="s">
        <v>210</v>
      </c>
      <c r="C77" s="15">
        <v>147</v>
      </c>
      <c r="D77" s="13">
        <f t="shared" si="31"/>
        <v>4</v>
      </c>
      <c r="E77" s="23">
        <v>25</v>
      </c>
      <c r="F77" s="14">
        <f t="shared" si="32"/>
        <v>23.076923076923077</v>
      </c>
      <c r="G77" s="11">
        <v>31</v>
      </c>
      <c r="H77" s="14">
        <f t="shared" si="33"/>
        <v>0</v>
      </c>
      <c r="I77" s="11"/>
      <c r="J77" s="13">
        <f t="shared" si="34"/>
        <v>4</v>
      </c>
      <c r="K77" s="11">
        <v>25</v>
      </c>
      <c r="L77" s="13">
        <f t="shared" si="35"/>
        <v>0</v>
      </c>
      <c r="M77" s="11"/>
      <c r="N77" s="14">
        <f t="shared" si="36"/>
        <v>0</v>
      </c>
      <c r="O77" s="11"/>
      <c r="P77" s="13">
        <f t="shared" si="37"/>
        <v>0</v>
      </c>
      <c r="Q77" s="11"/>
      <c r="R77" s="13">
        <f t="shared" si="38"/>
        <v>11.111111111111111</v>
      </c>
      <c r="S77" s="11">
        <v>41</v>
      </c>
      <c r="T77" s="13">
        <f t="shared" si="39"/>
        <v>0</v>
      </c>
      <c r="U77" s="11"/>
      <c r="V77" s="13">
        <f t="shared" si="40"/>
        <v>0</v>
      </c>
      <c r="W77" s="11"/>
      <c r="X77" s="13">
        <f t="shared" si="41"/>
        <v>0</v>
      </c>
      <c r="Y77" s="11"/>
      <c r="Z77" s="13">
        <f t="shared" si="42"/>
        <v>0</v>
      </c>
      <c r="AA77" s="11"/>
      <c r="AB77" s="13">
        <f t="shared" si="43"/>
        <v>0</v>
      </c>
      <c r="AC77" s="23"/>
      <c r="AD77" s="13">
        <f t="shared" si="44"/>
        <v>0</v>
      </c>
      <c r="AE77" s="23"/>
      <c r="AF77" s="26">
        <f t="shared" si="45"/>
        <v>4</v>
      </c>
      <c r="AG77" s="26">
        <f t="shared" si="46"/>
        <v>42.188034188034187</v>
      </c>
      <c r="AH77" s="26"/>
      <c r="AI77" s="16">
        <v>66</v>
      </c>
    </row>
    <row r="78" spans="1:35" ht="12" x14ac:dyDescent="0.15">
      <c r="A78" s="15" t="s">
        <v>182</v>
      </c>
      <c r="B78" s="15" t="s">
        <v>11</v>
      </c>
      <c r="C78" s="15">
        <v>609</v>
      </c>
      <c r="D78" s="13">
        <f t="shared" si="31"/>
        <v>0</v>
      </c>
      <c r="E78" s="23"/>
      <c r="F78" s="14">
        <f t="shared" si="32"/>
        <v>0</v>
      </c>
      <c r="G78" s="11"/>
      <c r="H78" s="14">
        <f t="shared" si="33"/>
        <v>0</v>
      </c>
      <c r="I78" s="11"/>
      <c r="J78" s="13">
        <f t="shared" si="34"/>
        <v>0</v>
      </c>
      <c r="K78" s="11"/>
      <c r="L78" s="13">
        <f t="shared" si="35"/>
        <v>0</v>
      </c>
      <c r="M78" s="11"/>
      <c r="N78" s="14">
        <f t="shared" si="36"/>
        <v>0</v>
      </c>
      <c r="O78" s="11"/>
      <c r="P78" s="13">
        <f t="shared" si="37"/>
        <v>0</v>
      </c>
      <c r="Q78" s="11"/>
      <c r="R78" s="13">
        <f t="shared" si="38"/>
        <v>0</v>
      </c>
      <c r="S78" s="11"/>
      <c r="T78" s="13">
        <f t="shared" si="39"/>
        <v>0</v>
      </c>
      <c r="U78" s="11"/>
      <c r="V78" s="13">
        <f t="shared" si="40"/>
        <v>0</v>
      </c>
      <c r="W78" s="11"/>
      <c r="X78" s="13">
        <f t="shared" si="41"/>
        <v>0</v>
      </c>
      <c r="Y78" s="11"/>
      <c r="Z78" s="13">
        <f t="shared" si="42"/>
        <v>0</v>
      </c>
      <c r="AA78" s="11"/>
      <c r="AB78" s="13">
        <f t="shared" si="43"/>
        <v>0</v>
      </c>
      <c r="AC78" s="23"/>
      <c r="AD78" s="13">
        <f t="shared" si="44"/>
        <v>0</v>
      </c>
      <c r="AE78" s="23"/>
      <c r="AF78" s="26">
        <f t="shared" si="45"/>
        <v>0</v>
      </c>
      <c r="AG78" s="26">
        <f t="shared" si="46"/>
        <v>0</v>
      </c>
      <c r="AH78" s="26"/>
      <c r="AI78" s="16">
        <v>67</v>
      </c>
    </row>
    <row r="79" spans="1:35" ht="12" x14ac:dyDescent="0.15">
      <c r="A79" s="16" t="s">
        <v>56</v>
      </c>
      <c r="B79" s="15" t="s">
        <v>11</v>
      </c>
      <c r="C79" s="16">
        <v>543</v>
      </c>
      <c r="D79" s="13">
        <f t="shared" si="31"/>
        <v>0</v>
      </c>
      <c r="E79" s="23"/>
      <c r="F79" s="14">
        <f t="shared" si="32"/>
        <v>2.5641025641025639</v>
      </c>
      <c r="G79" s="11">
        <v>39</v>
      </c>
      <c r="H79" s="14">
        <f t="shared" si="33"/>
        <v>0</v>
      </c>
      <c r="I79" s="11"/>
      <c r="J79" s="13">
        <f t="shared" si="34"/>
        <v>0</v>
      </c>
      <c r="K79" s="11"/>
      <c r="L79" s="13">
        <f t="shared" si="35"/>
        <v>0</v>
      </c>
      <c r="M79" s="11"/>
      <c r="N79" s="14">
        <f t="shared" si="36"/>
        <v>0</v>
      </c>
      <c r="O79" s="11"/>
      <c r="P79" s="13">
        <f t="shared" si="37"/>
        <v>0</v>
      </c>
      <c r="Q79" s="11"/>
      <c r="R79" s="13">
        <f t="shared" si="38"/>
        <v>4.4444444444444446</v>
      </c>
      <c r="S79" s="11">
        <v>44</v>
      </c>
      <c r="T79" s="13">
        <f t="shared" si="39"/>
        <v>0</v>
      </c>
      <c r="U79" s="11"/>
      <c r="V79" s="13">
        <f t="shared" si="40"/>
        <v>0</v>
      </c>
      <c r="W79" s="11"/>
      <c r="X79" s="13">
        <f t="shared" si="41"/>
        <v>0</v>
      </c>
      <c r="Y79" s="11"/>
      <c r="Z79" s="13">
        <f t="shared" si="42"/>
        <v>0</v>
      </c>
      <c r="AA79" s="11"/>
      <c r="AB79" s="13">
        <f t="shared" si="43"/>
        <v>0</v>
      </c>
      <c r="AC79" s="23"/>
      <c r="AD79" s="13">
        <f t="shared" si="44"/>
        <v>0</v>
      </c>
      <c r="AE79" s="23"/>
      <c r="AF79" s="26">
        <f t="shared" si="45"/>
        <v>2</v>
      </c>
      <c r="AG79" s="26">
        <f t="shared" si="46"/>
        <v>7.0085470085470085</v>
      </c>
      <c r="AH79" s="26"/>
      <c r="AI79" s="16">
        <v>68</v>
      </c>
    </row>
    <row r="80" spans="1:35" x14ac:dyDescent="0.15">
      <c r="A80" s="16" t="s">
        <v>168</v>
      </c>
      <c r="B80" s="16" t="s">
        <v>144</v>
      </c>
      <c r="C80" s="16">
        <v>297</v>
      </c>
      <c r="D80" s="13">
        <f t="shared" si="31"/>
        <v>0</v>
      </c>
      <c r="E80" s="23"/>
      <c r="F80" s="14">
        <f t="shared" si="32"/>
        <v>0</v>
      </c>
      <c r="G80" s="11"/>
      <c r="H80" s="14">
        <f t="shared" si="33"/>
        <v>0</v>
      </c>
      <c r="I80" s="11"/>
      <c r="J80" s="13">
        <f t="shared" si="34"/>
        <v>0</v>
      </c>
      <c r="K80" s="11"/>
      <c r="L80" s="13">
        <f t="shared" si="35"/>
        <v>0</v>
      </c>
      <c r="M80" s="11"/>
      <c r="N80" s="14">
        <f t="shared" si="36"/>
        <v>0</v>
      </c>
      <c r="O80" s="11"/>
      <c r="P80" s="13">
        <f t="shared" si="37"/>
        <v>0</v>
      </c>
      <c r="Q80" s="11"/>
      <c r="R80" s="13">
        <f t="shared" si="38"/>
        <v>0</v>
      </c>
      <c r="S80" s="11"/>
      <c r="T80" s="13">
        <f t="shared" si="39"/>
        <v>0</v>
      </c>
      <c r="U80" s="11"/>
      <c r="V80" s="13">
        <f t="shared" si="40"/>
        <v>0</v>
      </c>
      <c r="W80" s="11"/>
      <c r="X80" s="13">
        <f t="shared" si="41"/>
        <v>0</v>
      </c>
      <c r="Y80" s="11"/>
      <c r="Z80" s="13">
        <f t="shared" si="42"/>
        <v>0</v>
      </c>
      <c r="AA80" s="11"/>
      <c r="AB80" s="13">
        <f t="shared" si="43"/>
        <v>0</v>
      </c>
      <c r="AC80" s="23"/>
      <c r="AD80" s="13">
        <f t="shared" si="44"/>
        <v>0</v>
      </c>
      <c r="AE80" s="23"/>
      <c r="AF80" s="26">
        <f t="shared" si="45"/>
        <v>0</v>
      </c>
      <c r="AG80" s="26">
        <f t="shared" si="46"/>
        <v>0</v>
      </c>
      <c r="AH80" s="26"/>
      <c r="AI80" s="16">
        <v>69</v>
      </c>
    </row>
    <row r="81" spans="1:35" ht="12" x14ac:dyDescent="0.15">
      <c r="A81" s="18" t="s">
        <v>111</v>
      </c>
      <c r="B81" s="15" t="s">
        <v>11</v>
      </c>
      <c r="C81" s="16">
        <v>465</v>
      </c>
      <c r="D81" s="13">
        <f t="shared" si="31"/>
        <v>0</v>
      </c>
      <c r="E81" s="23"/>
      <c r="F81" s="14">
        <f t="shared" si="32"/>
        <v>0</v>
      </c>
      <c r="G81" s="11"/>
      <c r="H81" s="14">
        <f t="shared" si="33"/>
        <v>0</v>
      </c>
      <c r="I81" s="11"/>
      <c r="J81" s="13">
        <f t="shared" si="34"/>
        <v>0</v>
      </c>
      <c r="K81" s="11"/>
      <c r="L81" s="13">
        <f t="shared" si="35"/>
        <v>0</v>
      </c>
      <c r="M81" s="11"/>
      <c r="N81" s="14">
        <f t="shared" si="36"/>
        <v>0</v>
      </c>
      <c r="O81" s="11"/>
      <c r="P81" s="13">
        <f t="shared" si="37"/>
        <v>0</v>
      </c>
      <c r="Q81" s="11"/>
      <c r="R81" s="13">
        <f t="shared" si="38"/>
        <v>0</v>
      </c>
      <c r="S81" s="11"/>
      <c r="T81" s="13">
        <f t="shared" si="39"/>
        <v>0</v>
      </c>
      <c r="U81" s="11"/>
      <c r="V81" s="13">
        <f t="shared" si="40"/>
        <v>0</v>
      </c>
      <c r="W81" s="11"/>
      <c r="X81" s="13">
        <f t="shared" si="41"/>
        <v>0</v>
      </c>
      <c r="Y81" s="11"/>
      <c r="Z81" s="13">
        <f t="shared" si="42"/>
        <v>0</v>
      </c>
      <c r="AA81" s="11"/>
      <c r="AB81" s="13">
        <f t="shared" si="43"/>
        <v>0</v>
      </c>
      <c r="AC81" s="23"/>
      <c r="AD81" s="13">
        <f t="shared" si="44"/>
        <v>0</v>
      </c>
      <c r="AE81" s="23"/>
      <c r="AF81" s="26">
        <f t="shared" si="45"/>
        <v>0</v>
      </c>
      <c r="AG81" s="26">
        <f t="shared" si="46"/>
        <v>0</v>
      </c>
      <c r="AH81" s="26"/>
      <c r="AI81" s="16">
        <v>70</v>
      </c>
    </row>
    <row r="82" spans="1:35" ht="12" x14ac:dyDescent="0.15">
      <c r="A82" s="15" t="s">
        <v>179</v>
      </c>
      <c r="B82" s="15" t="s">
        <v>174</v>
      </c>
      <c r="C82" s="15">
        <v>127</v>
      </c>
      <c r="D82" s="13">
        <f t="shared" si="31"/>
        <v>0</v>
      </c>
      <c r="E82" s="23"/>
      <c r="F82" s="14">
        <f t="shared" si="32"/>
        <v>0</v>
      </c>
      <c r="G82" s="11"/>
      <c r="H82" s="14">
        <f t="shared" si="33"/>
        <v>0</v>
      </c>
      <c r="I82" s="11"/>
      <c r="J82" s="13">
        <f t="shared" si="34"/>
        <v>0</v>
      </c>
      <c r="K82" s="11"/>
      <c r="L82" s="13">
        <f t="shared" si="35"/>
        <v>0</v>
      </c>
      <c r="M82" s="11"/>
      <c r="N82" s="14">
        <f t="shared" si="36"/>
        <v>0</v>
      </c>
      <c r="O82" s="11"/>
      <c r="P82" s="13">
        <f t="shared" si="37"/>
        <v>0</v>
      </c>
      <c r="Q82" s="11"/>
      <c r="R82" s="13">
        <f t="shared" si="38"/>
        <v>0</v>
      </c>
      <c r="S82" s="11"/>
      <c r="T82" s="13">
        <f t="shared" si="39"/>
        <v>0</v>
      </c>
      <c r="U82" s="11"/>
      <c r="V82" s="13">
        <f t="shared" si="40"/>
        <v>0</v>
      </c>
      <c r="W82" s="11"/>
      <c r="X82" s="13">
        <f t="shared" si="41"/>
        <v>0</v>
      </c>
      <c r="Y82" s="11"/>
      <c r="Z82" s="13">
        <f t="shared" si="42"/>
        <v>0</v>
      </c>
      <c r="AA82" s="11"/>
      <c r="AB82" s="13">
        <f t="shared" si="43"/>
        <v>0</v>
      </c>
      <c r="AC82" s="23"/>
      <c r="AD82" s="13">
        <f t="shared" si="44"/>
        <v>0</v>
      </c>
      <c r="AE82" s="23"/>
      <c r="AF82" s="26">
        <f t="shared" si="45"/>
        <v>0</v>
      </c>
      <c r="AG82" s="26">
        <f t="shared" si="46"/>
        <v>0</v>
      </c>
      <c r="AH82" s="26"/>
      <c r="AI82" s="16">
        <v>71</v>
      </c>
    </row>
    <row r="83" spans="1:35" ht="12" x14ac:dyDescent="0.15">
      <c r="A83" s="15" t="s">
        <v>180</v>
      </c>
      <c r="B83" s="15" t="s">
        <v>11</v>
      </c>
      <c r="C83" s="15">
        <v>419</v>
      </c>
      <c r="D83" s="13">
        <f t="shared" si="31"/>
        <v>0</v>
      </c>
      <c r="E83" s="23"/>
      <c r="F83" s="14">
        <f t="shared" si="32"/>
        <v>35.897435897435898</v>
      </c>
      <c r="G83" s="11">
        <v>26</v>
      </c>
      <c r="H83" s="14">
        <f t="shared" si="33"/>
        <v>0</v>
      </c>
      <c r="I83" s="11"/>
      <c r="J83" s="13">
        <f t="shared" si="34"/>
        <v>0</v>
      </c>
      <c r="K83" s="11"/>
      <c r="L83" s="13">
        <f t="shared" si="35"/>
        <v>0</v>
      </c>
      <c r="M83" s="11"/>
      <c r="N83" s="14">
        <f t="shared" si="36"/>
        <v>0</v>
      </c>
      <c r="O83" s="11"/>
      <c r="P83" s="13">
        <f t="shared" si="37"/>
        <v>0</v>
      </c>
      <c r="Q83" s="11"/>
      <c r="R83" s="13">
        <f t="shared" si="38"/>
        <v>0</v>
      </c>
      <c r="S83" s="11"/>
      <c r="T83" s="13">
        <f t="shared" si="39"/>
        <v>0</v>
      </c>
      <c r="U83" s="11"/>
      <c r="V83" s="13">
        <f t="shared" si="40"/>
        <v>0</v>
      </c>
      <c r="W83" s="11"/>
      <c r="X83" s="13">
        <f t="shared" si="41"/>
        <v>0</v>
      </c>
      <c r="Y83" s="11"/>
      <c r="Z83" s="13">
        <f t="shared" si="42"/>
        <v>0</v>
      </c>
      <c r="AA83" s="11"/>
      <c r="AB83" s="13">
        <f t="shared" si="43"/>
        <v>0</v>
      </c>
      <c r="AC83" s="23"/>
      <c r="AD83" s="13">
        <f t="shared" si="44"/>
        <v>0</v>
      </c>
      <c r="AE83" s="23"/>
      <c r="AF83" s="26">
        <f t="shared" si="45"/>
        <v>1</v>
      </c>
      <c r="AG83" s="26">
        <f t="shared" si="46"/>
        <v>35.897435897435898</v>
      </c>
      <c r="AH83" s="26"/>
      <c r="AI83" s="16">
        <v>72</v>
      </c>
    </row>
    <row r="84" spans="1:35" ht="12" x14ac:dyDescent="0.15">
      <c r="A84" s="18" t="s">
        <v>211</v>
      </c>
      <c r="B84" s="15" t="s">
        <v>212</v>
      </c>
      <c r="C84" s="16">
        <v>520</v>
      </c>
      <c r="D84" s="13">
        <f t="shared" si="31"/>
        <v>0</v>
      </c>
      <c r="E84" s="23"/>
      <c r="F84" s="14">
        <f t="shared" si="32"/>
        <v>74.358974358974365</v>
      </c>
      <c r="G84" s="11">
        <v>11</v>
      </c>
      <c r="H84" s="14">
        <f t="shared" si="33"/>
        <v>0</v>
      </c>
      <c r="I84" s="11"/>
      <c r="J84" s="13">
        <f t="shared" si="34"/>
        <v>0</v>
      </c>
      <c r="K84" s="11"/>
      <c r="L84" s="13">
        <f t="shared" si="35"/>
        <v>86.666666666666671</v>
      </c>
      <c r="M84" s="11">
        <v>3</v>
      </c>
      <c r="N84" s="14">
        <f t="shared" si="36"/>
        <v>0</v>
      </c>
      <c r="O84" s="11"/>
      <c r="P84" s="13">
        <f t="shared" si="37"/>
        <v>0</v>
      </c>
      <c r="Q84" s="11"/>
      <c r="R84" s="13">
        <f t="shared" si="38"/>
        <v>0</v>
      </c>
      <c r="S84" s="11"/>
      <c r="T84" s="13">
        <f t="shared" si="39"/>
        <v>0</v>
      </c>
      <c r="U84" s="11"/>
      <c r="V84" s="13">
        <f t="shared" si="40"/>
        <v>0</v>
      </c>
      <c r="W84" s="11"/>
      <c r="X84" s="13">
        <f t="shared" si="41"/>
        <v>0</v>
      </c>
      <c r="Y84" s="11"/>
      <c r="Z84" s="13">
        <f t="shared" si="42"/>
        <v>0</v>
      </c>
      <c r="AA84" s="11"/>
      <c r="AB84" s="13">
        <f t="shared" si="43"/>
        <v>0</v>
      </c>
      <c r="AC84" s="23"/>
      <c r="AD84" s="13">
        <f t="shared" si="44"/>
        <v>0</v>
      </c>
      <c r="AE84" s="23"/>
      <c r="AF84" s="26">
        <f t="shared" si="45"/>
        <v>2</v>
      </c>
      <c r="AG84" s="26">
        <f t="shared" si="46"/>
        <v>161.02564102564105</v>
      </c>
      <c r="AH84" s="26"/>
      <c r="AI84" s="16">
        <v>73</v>
      </c>
    </row>
    <row r="85" spans="1:35" ht="12" x14ac:dyDescent="0.15">
      <c r="A85" s="15" t="s">
        <v>14</v>
      </c>
      <c r="B85" s="15" t="s">
        <v>208</v>
      </c>
      <c r="C85" s="15">
        <v>547</v>
      </c>
      <c r="D85" s="13">
        <f t="shared" si="31"/>
        <v>8</v>
      </c>
      <c r="E85" s="23">
        <v>24</v>
      </c>
      <c r="F85" s="14">
        <f t="shared" si="32"/>
        <v>53.846153846153847</v>
      </c>
      <c r="G85" s="11">
        <v>19</v>
      </c>
      <c r="H85" s="14">
        <f t="shared" si="33"/>
        <v>0</v>
      </c>
      <c r="I85" s="11"/>
      <c r="J85" s="13">
        <f t="shared" si="34"/>
        <v>0</v>
      </c>
      <c r="K85" s="11"/>
      <c r="L85" s="13">
        <f t="shared" si="35"/>
        <v>0</v>
      </c>
      <c r="M85" s="11"/>
      <c r="N85" s="14">
        <f t="shared" si="36"/>
        <v>0</v>
      </c>
      <c r="O85" s="11"/>
      <c r="P85" s="13">
        <f t="shared" si="37"/>
        <v>0</v>
      </c>
      <c r="Q85" s="11"/>
      <c r="R85" s="13">
        <f t="shared" si="38"/>
        <v>33.333333333333329</v>
      </c>
      <c r="S85" s="11">
        <v>31</v>
      </c>
      <c r="T85" s="13">
        <f t="shared" si="39"/>
        <v>0</v>
      </c>
      <c r="U85" s="11"/>
      <c r="V85" s="13">
        <f t="shared" si="40"/>
        <v>0</v>
      </c>
      <c r="W85" s="11"/>
      <c r="X85" s="13">
        <f t="shared" si="41"/>
        <v>0</v>
      </c>
      <c r="Y85" s="11"/>
      <c r="Z85" s="13">
        <f t="shared" si="42"/>
        <v>0</v>
      </c>
      <c r="AA85" s="11"/>
      <c r="AB85" s="13">
        <f t="shared" si="43"/>
        <v>0</v>
      </c>
      <c r="AC85" s="23"/>
      <c r="AD85" s="13">
        <f t="shared" si="44"/>
        <v>0</v>
      </c>
      <c r="AE85" s="23"/>
      <c r="AF85" s="26">
        <f t="shared" si="45"/>
        <v>3</v>
      </c>
      <c r="AG85" s="26">
        <f t="shared" si="46"/>
        <v>95.179487179487182</v>
      </c>
      <c r="AH85" s="26"/>
      <c r="AI85" s="16">
        <v>74</v>
      </c>
    </row>
    <row r="86" spans="1:35" ht="12" x14ac:dyDescent="0.15">
      <c r="A86" s="15" t="s">
        <v>27</v>
      </c>
      <c r="B86" s="15" t="s">
        <v>185</v>
      </c>
      <c r="C86" s="15">
        <v>224</v>
      </c>
      <c r="D86" s="13">
        <f t="shared" si="31"/>
        <v>0</v>
      </c>
      <c r="E86" s="23"/>
      <c r="F86" s="14">
        <f t="shared" si="32"/>
        <v>0</v>
      </c>
      <c r="G86" s="11"/>
      <c r="H86" s="14">
        <f t="shared" si="33"/>
        <v>0</v>
      </c>
      <c r="I86" s="11"/>
      <c r="J86" s="13">
        <f t="shared" si="34"/>
        <v>0</v>
      </c>
      <c r="K86" s="11"/>
      <c r="L86" s="13">
        <f t="shared" si="35"/>
        <v>0</v>
      </c>
      <c r="M86" s="11"/>
      <c r="N86" s="14">
        <f t="shared" si="36"/>
        <v>0</v>
      </c>
      <c r="O86" s="11"/>
      <c r="P86" s="13">
        <f t="shared" si="37"/>
        <v>0</v>
      </c>
      <c r="Q86" s="11"/>
      <c r="R86" s="13">
        <f t="shared" si="38"/>
        <v>0</v>
      </c>
      <c r="S86" s="11"/>
      <c r="T86" s="13">
        <f t="shared" si="39"/>
        <v>0</v>
      </c>
      <c r="U86" s="11"/>
      <c r="V86" s="13">
        <f t="shared" si="40"/>
        <v>0</v>
      </c>
      <c r="W86" s="11"/>
      <c r="X86" s="13">
        <f t="shared" si="41"/>
        <v>0</v>
      </c>
      <c r="Y86" s="11"/>
      <c r="Z86" s="13">
        <f t="shared" si="42"/>
        <v>0</v>
      </c>
      <c r="AA86" s="11"/>
      <c r="AB86" s="13">
        <f t="shared" si="43"/>
        <v>0</v>
      </c>
      <c r="AC86" s="23"/>
      <c r="AD86" s="13">
        <f t="shared" si="44"/>
        <v>0</v>
      </c>
      <c r="AE86" s="23"/>
      <c r="AF86" s="26">
        <f t="shared" si="45"/>
        <v>0</v>
      </c>
      <c r="AG86" s="26">
        <f t="shared" si="46"/>
        <v>0</v>
      </c>
      <c r="AH86" s="26"/>
      <c r="AI86" s="16">
        <v>75</v>
      </c>
    </row>
    <row r="87" spans="1:35" ht="12" x14ac:dyDescent="0.15">
      <c r="A87" s="16" t="s">
        <v>239</v>
      </c>
      <c r="B87" s="15" t="s">
        <v>227</v>
      </c>
      <c r="C87" s="16">
        <v>556</v>
      </c>
      <c r="D87" s="13">
        <f t="shared" si="31"/>
        <v>0</v>
      </c>
      <c r="E87" s="23"/>
      <c r="F87" s="14">
        <f t="shared" si="32"/>
        <v>0</v>
      </c>
      <c r="G87" s="11"/>
      <c r="H87" s="14">
        <f t="shared" si="33"/>
        <v>0</v>
      </c>
      <c r="I87" s="11"/>
      <c r="J87" s="13">
        <f t="shared" si="34"/>
        <v>0</v>
      </c>
      <c r="K87" s="11"/>
      <c r="L87" s="13">
        <f t="shared" si="35"/>
        <v>0</v>
      </c>
      <c r="M87" s="11"/>
      <c r="N87" s="14">
        <f t="shared" si="36"/>
        <v>0</v>
      </c>
      <c r="O87" s="11"/>
      <c r="P87" s="13">
        <f t="shared" si="37"/>
        <v>0</v>
      </c>
      <c r="Q87" s="11"/>
      <c r="R87" s="13">
        <f t="shared" si="38"/>
        <v>13.333333333333334</v>
      </c>
      <c r="S87" s="11">
        <v>40</v>
      </c>
      <c r="T87" s="13">
        <f t="shared" si="39"/>
        <v>0</v>
      </c>
      <c r="U87" s="11"/>
      <c r="V87" s="13">
        <f t="shared" si="40"/>
        <v>0</v>
      </c>
      <c r="W87" s="11"/>
      <c r="X87" s="13">
        <f t="shared" si="41"/>
        <v>0</v>
      </c>
      <c r="Y87" s="11"/>
      <c r="Z87" s="13">
        <f t="shared" si="42"/>
        <v>0</v>
      </c>
      <c r="AA87" s="11"/>
      <c r="AB87" s="13">
        <f t="shared" si="43"/>
        <v>0</v>
      </c>
      <c r="AC87" s="23"/>
      <c r="AD87" s="13">
        <f t="shared" si="44"/>
        <v>0</v>
      </c>
      <c r="AE87" s="23"/>
      <c r="AF87" s="26">
        <f t="shared" si="45"/>
        <v>1</v>
      </c>
      <c r="AG87" s="26">
        <f t="shared" si="46"/>
        <v>13.333333333333334</v>
      </c>
      <c r="AH87" s="26"/>
      <c r="AI87" s="16">
        <v>76</v>
      </c>
    </row>
    <row r="88" spans="1:35" ht="13" thickBot="1" x14ac:dyDescent="0.2">
      <c r="A88" s="85" t="s">
        <v>247</v>
      </c>
      <c r="B88" s="85" t="s">
        <v>41</v>
      </c>
      <c r="C88" s="85">
        <v>128</v>
      </c>
      <c r="D88" s="66">
        <f t="shared" si="31"/>
        <v>0</v>
      </c>
      <c r="E88" s="67"/>
      <c r="F88" s="14">
        <f t="shared" si="32"/>
        <v>0</v>
      </c>
      <c r="G88" s="69"/>
      <c r="H88" s="68">
        <f t="shared" si="33"/>
        <v>0</v>
      </c>
      <c r="I88" s="69"/>
      <c r="J88" s="66">
        <f t="shared" si="34"/>
        <v>0</v>
      </c>
      <c r="K88" s="69"/>
      <c r="L88" s="66">
        <f t="shared" si="35"/>
        <v>0</v>
      </c>
      <c r="M88" s="69"/>
      <c r="N88" s="68">
        <f t="shared" si="36"/>
        <v>0</v>
      </c>
      <c r="O88" s="69"/>
      <c r="P88" s="66">
        <f t="shared" si="37"/>
        <v>0</v>
      </c>
      <c r="Q88" s="69"/>
      <c r="R88" s="66">
        <f t="shared" si="38"/>
        <v>0</v>
      </c>
      <c r="S88" s="69"/>
      <c r="T88" s="66">
        <f t="shared" si="39"/>
        <v>0</v>
      </c>
      <c r="U88" s="69"/>
      <c r="V88" s="66">
        <f t="shared" si="40"/>
        <v>28.571428571428569</v>
      </c>
      <c r="W88" s="69">
        <v>6</v>
      </c>
      <c r="X88" s="66">
        <f t="shared" si="41"/>
        <v>0</v>
      </c>
      <c r="Y88" s="69"/>
      <c r="Z88" s="66">
        <f t="shared" si="42"/>
        <v>0</v>
      </c>
      <c r="AA88" s="69"/>
      <c r="AB88" s="66">
        <f t="shared" si="43"/>
        <v>0</v>
      </c>
      <c r="AC88" s="67"/>
      <c r="AD88" s="66">
        <f t="shared" si="44"/>
        <v>0</v>
      </c>
      <c r="AE88" s="67"/>
      <c r="AF88" s="70">
        <f t="shared" si="45"/>
        <v>1</v>
      </c>
      <c r="AG88" s="26">
        <f t="shared" si="46"/>
        <v>28.571428571428569</v>
      </c>
      <c r="AH88" s="70"/>
      <c r="AI88" s="71">
        <v>77</v>
      </c>
    </row>
    <row r="89" spans="1:35" ht="12" x14ac:dyDescent="0.15">
      <c r="A89" s="84" t="s">
        <v>102</v>
      </c>
      <c r="B89" s="83" t="s">
        <v>86</v>
      </c>
      <c r="C89" s="60">
        <v>545</v>
      </c>
      <c r="D89" s="61">
        <f t="shared" si="31"/>
        <v>0</v>
      </c>
      <c r="E89" s="62"/>
      <c r="F89" s="14">
        <f t="shared" si="32"/>
        <v>0</v>
      </c>
      <c r="G89" s="64"/>
      <c r="H89" s="63">
        <f t="shared" si="33"/>
        <v>0</v>
      </c>
      <c r="I89" s="64"/>
      <c r="J89" s="61">
        <f t="shared" si="34"/>
        <v>0</v>
      </c>
      <c r="K89" s="64"/>
      <c r="L89" s="61">
        <f t="shared" si="35"/>
        <v>0</v>
      </c>
      <c r="M89" s="64"/>
      <c r="N89" s="63">
        <f t="shared" si="36"/>
        <v>0</v>
      </c>
      <c r="O89" s="64"/>
      <c r="P89" s="61">
        <f t="shared" si="37"/>
        <v>0</v>
      </c>
      <c r="Q89" s="64"/>
      <c r="R89" s="61">
        <f t="shared" si="38"/>
        <v>0</v>
      </c>
      <c r="S89" s="64"/>
      <c r="T89" s="61">
        <f t="shared" si="39"/>
        <v>0</v>
      </c>
      <c r="U89" s="64"/>
      <c r="V89" s="61">
        <f t="shared" si="40"/>
        <v>0</v>
      </c>
      <c r="W89" s="64"/>
      <c r="X89" s="61">
        <f t="shared" si="41"/>
        <v>0</v>
      </c>
      <c r="Y89" s="64"/>
      <c r="Z89" s="61">
        <f t="shared" si="42"/>
        <v>0</v>
      </c>
      <c r="AA89" s="64"/>
      <c r="AB89" s="61">
        <f t="shared" si="43"/>
        <v>0</v>
      </c>
      <c r="AC89" s="62"/>
      <c r="AD89" s="61">
        <f t="shared" si="44"/>
        <v>0</v>
      </c>
      <c r="AE89" s="62"/>
      <c r="AF89" s="65">
        <f t="shared" si="45"/>
        <v>0</v>
      </c>
      <c r="AG89" s="26">
        <f t="shared" si="46"/>
        <v>0</v>
      </c>
      <c r="AH89" s="65"/>
      <c r="AI89" s="60">
        <v>78</v>
      </c>
    </row>
    <row r="90" spans="1:35" x14ac:dyDescent="0.15">
      <c r="A90" s="16" t="s">
        <v>52</v>
      </c>
      <c r="B90" s="16" t="s">
        <v>35</v>
      </c>
      <c r="C90" s="16">
        <v>644</v>
      </c>
      <c r="D90" s="13">
        <f t="shared" si="31"/>
        <v>0</v>
      </c>
      <c r="E90" s="23"/>
      <c r="F90" s="14">
        <f t="shared" si="32"/>
        <v>0</v>
      </c>
      <c r="G90" s="11"/>
      <c r="H90" s="14">
        <f t="shared" si="33"/>
        <v>0</v>
      </c>
      <c r="I90" s="11"/>
      <c r="J90" s="13">
        <f t="shared" si="34"/>
        <v>0</v>
      </c>
      <c r="K90" s="11"/>
      <c r="L90" s="13">
        <f t="shared" si="35"/>
        <v>0</v>
      </c>
      <c r="M90" s="11"/>
      <c r="N90" s="14">
        <f t="shared" si="36"/>
        <v>0</v>
      </c>
      <c r="O90" s="11"/>
      <c r="P90" s="13">
        <f t="shared" si="37"/>
        <v>0</v>
      </c>
      <c r="Q90" s="11"/>
      <c r="R90" s="13">
        <f t="shared" si="38"/>
        <v>0</v>
      </c>
      <c r="S90" s="11"/>
      <c r="T90" s="13">
        <f t="shared" si="39"/>
        <v>12.5</v>
      </c>
      <c r="U90" s="11">
        <v>8</v>
      </c>
      <c r="V90" s="13">
        <f t="shared" si="40"/>
        <v>0</v>
      </c>
      <c r="W90" s="11"/>
      <c r="X90" s="13">
        <f t="shared" si="41"/>
        <v>0</v>
      </c>
      <c r="Y90" s="11"/>
      <c r="Z90" s="13">
        <f t="shared" si="42"/>
        <v>0</v>
      </c>
      <c r="AA90" s="11"/>
      <c r="AB90" s="13">
        <f t="shared" si="43"/>
        <v>0</v>
      </c>
      <c r="AC90" s="23"/>
      <c r="AD90" s="13">
        <f t="shared" si="44"/>
        <v>0</v>
      </c>
      <c r="AE90" s="62"/>
      <c r="AF90" s="26">
        <f t="shared" si="45"/>
        <v>1</v>
      </c>
      <c r="AG90" s="26">
        <f t="shared" si="46"/>
        <v>12.5</v>
      </c>
      <c r="AH90" s="26"/>
      <c r="AI90" s="16">
        <v>79</v>
      </c>
    </row>
    <row r="91" spans="1:35" ht="12" x14ac:dyDescent="0.15">
      <c r="A91" s="15" t="s">
        <v>226</v>
      </c>
      <c r="B91" s="15" t="s">
        <v>35</v>
      </c>
      <c r="C91" s="19">
        <v>643</v>
      </c>
      <c r="D91" s="13">
        <f t="shared" si="31"/>
        <v>0</v>
      </c>
      <c r="E91" s="23"/>
      <c r="F91" s="14">
        <f t="shared" si="32"/>
        <v>0</v>
      </c>
      <c r="G91" s="11"/>
      <c r="H91" s="14">
        <f t="shared" si="33"/>
        <v>19.230769230769234</v>
      </c>
      <c r="I91" s="11">
        <v>22</v>
      </c>
      <c r="J91" s="13">
        <f t="shared" si="34"/>
        <v>0</v>
      </c>
      <c r="K91" s="11"/>
      <c r="L91" s="13">
        <f t="shared" si="35"/>
        <v>0</v>
      </c>
      <c r="M91" s="11"/>
      <c r="N91" s="14">
        <f t="shared" si="36"/>
        <v>18.181818181818183</v>
      </c>
      <c r="O91" s="11">
        <v>10</v>
      </c>
      <c r="P91" s="13">
        <f t="shared" si="37"/>
        <v>0</v>
      </c>
      <c r="Q91" s="11"/>
      <c r="R91" s="13">
        <f t="shared" si="38"/>
        <v>8.8888888888888893</v>
      </c>
      <c r="S91" s="11">
        <v>42</v>
      </c>
      <c r="T91" s="13">
        <f t="shared" si="39"/>
        <v>50</v>
      </c>
      <c r="U91" s="11">
        <v>5</v>
      </c>
      <c r="V91" s="13">
        <f t="shared" si="40"/>
        <v>14.285714285714285</v>
      </c>
      <c r="W91" s="11">
        <v>7</v>
      </c>
      <c r="X91" s="13">
        <f t="shared" si="41"/>
        <v>0</v>
      </c>
      <c r="Y91" s="11"/>
      <c r="Z91" s="13">
        <f t="shared" si="42"/>
        <v>0</v>
      </c>
      <c r="AA91" s="11"/>
      <c r="AB91" s="13">
        <f t="shared" si="43"/>
        <v>0</v>
      </c>
      <c r="AC91" s="23"/>
      <c r="AD91" s="13">
        <f t="shared" si="44"/>
        <v>0</v>
      </c>
      <c r="AE91" s="62"/>
      <c r="AF91" s="26">
        <f t="shared" si="45"/>
        <v>5</v>
      </c>
      <c r="AG91" s="26">
        <f t="shared" si="46"/>
        <v>110.58719058719058</v>
      </c>
      <c r="AH91" s="26"/>
      <c r="AI91" s="16">
        <v>80</v>
      </c>
    </row>
    <row r="92" spans="1:35" x14ac:dyDescent="0.15">
      <c r="A92" s="16" t="s">
        <v>140</v>
      </c>
      <c r="B92" s="16" t="s">
        <v>12</v>
      </c>
      <c r="C92" s="16">
        <v>332</v>
      </c>
      <c r="D92" s="13">
        <f t="shared" si="31"/>
        <v>0</v>
      </c>
      <c r="E92" s="23"/>
      <c r="F92" s="14">
        <f t="shared" si="32"/>
        <v>0</v>
      </c>
      <c r="G92" s="11"/>
      <c r="H92" s="14">
        <f t="shared" si="33"/>
        <v>15.384615384615385</v>
      </c>
      <c r="I92" s="11">
        <v>23</v>
      </c>
      <c r="J92" s="13">
        <f t="shared" si="34"/>
        <v>0</v>
      </c>
      <c r="K92" s="11"/>
      <c r="L92" s="13">
        <f t="shared" si="35"/>
        <v>0</v>
      </c>
      <c r="M92" s="11"/>
      <c r="N92" s="14">
        <f t="shared" si="36"/>
        <v>0</v>
      </c>
      <c r="O92" s="11"/>
      <c r="P92" s="13">
        <f t="shared" si="37"/>
        <v>0</v>
      </c>
      <c r="Q92" s="11"/>
      <c r="R92" s="13">
        <f t="shared" si="38"/>
        <v>0</v>
      </c>
      <c r="S92" s="11"/>
      <c r="T92" s="13">
        <f t="shared" si="39"/>
        <v>0</v>
      </c>
      <c r="U92" s="11"/>
      <c r="V92" s="13">
        <f t="shared" si="40"/>
        <v>0</v>
      </c>
      <c r="W92" s="11"/>
      <c r="X92" s="13">
        <f t="shared" si="41"/>
        <v>0</v>
      </c>
      <c r="Y92" s="11"/>
      <c r="Z92" s="13">
        <f t="shared" si="42"/>
        <v>0</v>
      </c>
      <c r="AA92" s="11"/>
      <c r="AB92" s="13">
        <f t="shared" si="43"/>
        <v>0</v>
      </c>
      <c r="AC92" s="23"/>
      <c r="AD92" s="13">
        <f t="shared" si="44"/>
        <v>0</v>
      </c>
      <c r="AE92" s="62"/>
      <c r="AF92" s="26">
        <f t="shared" si="45"/>
        <v>1</v>
      </c>
      <c r="AG92" s="26">
        <f t="shared" si="46"/>
        <v>15.384615384615385</v>
      </c>
      <c r="AH92" s="26"/>
      <c r="AI92" s="16">
        <v>81</v>
      </c>
    </row>
    <row r="93" spans="1:35" ht="12" x14ac:dyDescent="0.15">
      <c r="A93" s="15" t="s">
        <v>30</v>
      </c>
      <c r="B93" s="16" t="s">
        <v>12</v>
      </c>
      <c r="C93" s="15">
        <v>374</v>
      </c>
      <c r="D93" s="13">
        <f t="shared" si="31"/>
        <v>0</v>
      </c>
      <c r="E93" s="23"/>
      <c r="F93" s="14">
        <f t="shared" si="32"/>
        <v>0</v>
      </c>
      <c r="G93" s="11"/>
      <c r="H93" s="14">
        <f t="shared" si="33"/>
        <v>30.76923076923077</v>
      </c>
      <c r="I93" s="11">
        <v>19</v>
      </c>
      <c r="J93" s="13">
        <f t="shared" si="34"/>
        <v>0</v>
      </c>
      <c r="K93" s="11"/>
      <c r="L93" s="13">
        <f t="shared" si="35"/>
        <v>0</v>
      </c>
      <c r="M93" s="11"/>
      <c r="N93" s="14">
        <f t="shared" si="36"/>
        <v>0</v>
      </c>
      <c r="O93" s="11"/>
      <c r="P93" s="13">
        <f t="shared" si="37"/>
        <v>0</v>
      </c>
      <c r="Q93" s="11"/>
      <c r="R93" s="13">
        <f t="shared" si="38"/>
        <v>0</v>
      </c>
      <c r="S93" s="11"/>
      <c r="T93" s="13">
        <f t="shared" si="39"/>
        <v>0</v>
      </c>
      <c r="U93" s="11"/>
      <c r="V93" s="13">
        <f t="shared" si="40"/>
        <v>0</v>
      </c>
      <c r="W93" s="11"/>
      <c r="X93" s="13">
        <f t="shared" si="41"/>
        <v>0</v>
      </c>
      <c r="Y93" s="11"/>
      <c r="Z93" s="13">
        <f t="shared" si="42"/>
        <v>0</v>
      </c>
      <c r="AA93" s="11"/>
      <c r="AB93" s="13">
        <f t="shared" si="43"/>
        <v>0</v>
      </c>
      <c r="AC93" s="23"/>
      <c r="AD93" s="13">
        <f t="shared" si="44"/>
        <v>0</v>
      </c>
      <c r="AE93" s="62"/>
      <c r="AF93" s="26">
        <f t="shared" si="45"/>
        <v>1</v>
      </c>
      <c r="AG93" s="26">
        <f t="shared" si="46"/>
        <v>30.76923076923077</v>
      </c>
      <c r="AH93" s="26"/>
      <c r="AI93" s="16">
        <v>82</v>
      </c>
    </row>
    <row r="94" spans="1:35" ht="12" x14ac:dyDescent="0.15">
      <c r="A94" s="15" t="s">
        <v>106</v>
      </c>
      <c r="B94" s="15" t="s">
        <v>107</v>
      </c>
      <c r="C94" s="15">
        <v>474</v>
      </c>
      <c r="D94" s="13">
        <f t="shared" si="31"/>
        <v>0</v>
      </c>
      <c r="E94" s="23"/>
      <c r="F94" s="14">
        <f t="shared" si="32"/>
        <v>0</v>
      </c>
      <c r="G94" s="11"/>
      <c r="H94" s="14">
        <f t="shared" si="33"/>
        <v>0</v>
      </c>
      <c r="I94" s="11"/>
      <c r="J94" s="13">
        <f t="shared" si="34"/>
        <v>0</v>
      </c>
      <c r="K94" s="11"/>
      <c r="L94" s="13">
        <f t="shared" si="35"/>
        <v>0</v>
      </c>
      <c r="M94" s="11"/>
      <c r="N94" s="14">
        <f t="shared" si="36"/>
        <v>0</v>
      </c>
      <c r="O94" s="11"/>
      <c r="P94" s="13">
        <f t="shared" si="37"/>
        <v>0</v>
      </c>
      <c r="Q94" s="11"/>
      <c r="R94" s="13">
        <f t="shared" si="38"/>
        <v>0</v>
      </c>
      <c r="S94" s="11"/>
      <c r="T94" s="13">
        <f t="shared" si="39"/>
        <v>0</v>
      </c>
      <c r="U94" s="11"/>
      <c r="V94" s="13">
        <f t="shared" si="40"/>
        <v>0</v>
      </c>
      <c r="W94" s="11"/>
      <c r="X94" s="13">
        <f t="shared" si="41"/>
        <v>0</v>
      </c>
      <c r="Y94" s="11"/>
      <c r="Z94" s="13">
        <f t="shared" si="42"/>
        <v>0</v>
      </c>
      <c r="AA94" s="11"/>
      <c r="AB94" s="13">
        <f t="shared" si="43"/>
        <v>0</v>
      </c>
      <c r="AC94" s="23"/>
      <c r="AD94" s="13">
        <f t="shared" si="44"/>
        <v>0</v>
      </c>
      <c r="AE94" s="62"/>
      <c r="AF94" s="26">
        <f t="shared" si="45"/>
        <v>0</v>
      </c>
      <c r="AG94" s="26">
        <f t="shared" si="46"/>
        <v>0</v>
      </c>
      <c r="AH94" s="26"/>
      <c r="AI94" s="16">
        <v>84</v>
      </c>
    </row>
    <row r="95" spans="1:35" ht="12" x14ac:dyDescent="0.15">
      <c r="A95" s="15" t="s">
        <v>214</v>
      </c>
      <c r="B95" s="18" t="s">
        <v>215</v>
      </c>
      <c r="C95" s="15">
        <v>376</v>
      </c>
      <c r="D95" s="13">
        <f t="shared" si="31"/>
        <v>0</v>
      </c>
      <c r="E95" s="23"/>
      <c r="F95" s="14">
        <f t="shared" si="32"/>
        <v>17.948717948717949</v>
      </c>
      <c r="G95" s="11">
        <v>33</v>
      </c>
      <c r="H95" s="14">
        <f t="shared" si="33"/>
        <v>0</v>
      </c>
      <c r="I95" s="11"/>
      <c r="J95" s="13">
        <f t="shared" si="34"/>
        <v>28.000000000000004</v>
      </c>
      <c r="K95" s="11">
        <v>19</v>
      </c>
      <c r="L95" s="13">
        <f t="shared" si="35"/>
        <v>0</v>
      </c>
      <c r="M95" s="11"/>
      <c r="N95" s="14">
        <f t="shared" si="36"/>
        <v>0</v>
      </c>
      <c r="O95" s="11"/>
      <c r="P95" s="13">
        <f t="shared" si="37"/>
        <v>0</v>
      </c>
      <c r="Q95" s="11"/>
      <c r="R95" s="13">
        <f t="shared" si="38"/>
        <v>0</v>
      </c>
      <c r="S95" s="11"/>
      <c r="T95" s="13">
        <f t="shared" si="39"/>
        <v>0</v>
      </c>
      <c r="U95" s="11"/>
      <c r="V95" s="13">
        <f t="shared" si="40"/>
        <v>0</v>
      </c>
      <c r="W95" s="11"/>
      <c r="X95" s="13">
        <f t="shared" si="41"/>
        <v>0</v>
      </c>
      <c r="Y95" s="11"/>
      <c r="Z95" s="13">
        <f t="shared" si="42"/>
        <v>0</v>
      </c>
      <c r="AA95" s="11"/>
      <c r="AB95" s="13">
        <f t="shared" si="43"/>
        <v>0</v>
      </c>
      <c r="AC95" s="23"/>
      <c r="AD95" s="13">
        <f t="shared" si="44"/>
        <v>0</v>
      </c>
      <c r="AE95" s="62"/>
      <c r="AF95" s="26">
        <f t="shared" si="45"/>
        <v>2</v>
      </c>
      <c r="AG95" s="26">
        <f t="shared" si="46"/>
        <v>45.948717948717956</v>
      </c>
      <c r="AH95" s="26"/>
      <c r="AI95" s="16">
        <v>85</v>
      </c>
    </row>
    <row r="96" spans="1:35" ht="12" x14ac:dyDescent="0.15">
      <c r="A96" s="16" t="s">
        <v>156</v>
      </c>
      <c r="B96" s="15" t="s">
        <v>157</v>
      </c>
      <c r="C96" s="16">
        <v>362</v>
      </c>
      <c r="D96" s="13">
        <f t="shared" si="31"/>
        <v>0</v>
      </c>
      <c r="E96" s="23"/>
      <c r="F96" s="14">
        <f t="shared" si="32"/>
        <v>0</v>
      </c>
      <c r="G96" s="11"/>
      <c r="H96" s="14">
        <f t="shared" si="33"/>
        <v>0</v>
      </c>
      <c r="I96" s="11"/>
      <c r="J96" s="13">
        <f t="shared" si="34"/>
        <v>0</v>
      </c>
      <c r="K96" s="11"/>
      <c r="L96" s="13">
        <f t="shared" si="35"/>
        <v>0</v>
      </c>
      <c r="M96" s="11"/>
      <c r="N96" s="14">
        <f t="shared" si="36"/>
        <v>0</v>
      </c>
      <c r="O96" s="11"/>
      <c r="P96" s="13">
        <f t="shared" si="37"/>
        <v>0</v>
      </c>
      <c r="Q96" s="11"/>
      <c r="R96" s="13">
        <f t="shared" si="38"/>
        <v>0</v>
      </c>
      <c r="S96" s="11"/>
      <c r="T96" s="13">
        <f t="shared" si="39"/>
        <v>0</v>
      </c>
      <c r="U96" s="11"/>
      <c r="V96" s="13">
        <f t="shared" si="40"/>
        <v>0</v>
      </c>
      <c r="W96" s="11"/>
      <c r="X96" s="13">
        <f t="shared" si="41"/>
        <v>0</v>
      </c>
      <c r="Y96" s="11"/>
      <c r="Z96" s="13">
        <f t="shared" si="42"/>
        <v>0</v>
      </c>
      <c r="AA96" s="11"/>
      <c r="AB96" s="13">
        <f t="shared" si="43"/>
        <v>0</v>
      </c>
      <c r="AC96" s="23"/>
      <c r="AD96" s="13">
        <f t="shared" si="44"/>
        <v>0</v>
      </c>
      <c r="AE96" s="62"/>
      <c r="AF96" s="26">
        <f t="shared" si="45"/>
        <v>0</v>
      </c>
      <c r="AG96" s="26">
        <f t="shared" si="46"/>
        <v>0</v>
      </c>
      <c r="AH96" s="26"/>
      <c r="AI96" s="16">
        <v>86</v>
      </c>
    </row>
    <row r="97" spans="1:35" ht="12" x14ac:dyDescent="0.15">
      <c r="A97" s="15" t="s">
        <v>118</v>
      </c>
      <c r="B97" s="15" t="s">
        <v>35</v>
      </c>
      <c r="C97" s="15">
        <v>552</v>
      </c>
      <c r="D97" s="13">
        <f t="shared" si="31"/>
        <v>0</v>
      </c>
      <c r="E97" s="23"/>
      <c r="F97" s="14">
        <f t="shared" si="32"/>
        <v>0</v>
      </c>
      <c r="G97" s="11"/>
      <c r="H97" s="14">
        <f t="shared" si="33"/>
        <v>0</v>
      </c>
      <c r="I97" s="11"/>
      <c r="J97" s="13">
        <f t="shared" si="34"/>
        <v>0</v>
      </c>
      <c r="K97" s="11"/>
      <c r="L97" s="13">
        <f t="shared" si="35"/>
        <v>0</v>
      </c>
      <c r="M97" s="11"/>
      <c r="N97" s="14">
        <f t="shared" si="36"/>
        <v>0</v>
      </c>
      <c r="O97" s="11"/>
      <c r="P97" s="13">
        <f t="shared" si="37"/>
        <v>0</v>
      </c>
      <c r="Q97" s="11"/>
      <c r="R97" s="13">
        <f t="shared" si="38"/>
        <v>0</v>
      </c>
      <c r="S97" s="11"/>
      <c r="T97" s="13">
        <f t="shared" si="39"/>
        <v>62.5</v>
      </c>
      <c r="U97" s="11">
        <v>4</v>
      </c>
      <c r="V97" s="13">
        <f t="shared" si="40"/>
        <v>0</v>
      </c>
      <c r="W97" s="11"/>
      <c r="X97" s="13">
        <f t="shared" si="41"/>
        <v>0</v>
      </c>
      <c r="Y97" s="11"/>
      <c r="Z97" s="13">
        <f t="shared" si="42"/>
        <v>0</v>
      </c>
      <c r="AA97" s="11"/>
      <c r="AB97" s="13">
        <f t="shared" si="43"/>
        <v>0</v>
      </c>
      <c r="AC97" s="23"/>
      <c r="AD97" s="13">
        <f t="shared" si="44"/>
        <v>0</v>
      </c>
      <c r="AE97" s="62"/>
      <c r="AF97" s="26">
        <f t="shared" si="45"/>
        <v>1</v>
      </c>
      <c r="AG97" s="26">
        <f t="shared" si="46"/>
        <v>62.5</v>
      </c>
      <c r="AH97" s="26"/>
      <c r="AI97" s="16">
        <v>89</v>
      </c>
    </row>
    <row r="98" spans="1:35" ht="12" x14ac:dyDescent="0.15">
      <c r="A98" s="15" t="s">
        <v>77</v>
      </c>
      <c r="B98" s="15" t="s">
        <v>142</v>
      </c>
      <c r="C98" s="15">
        <v>97</v>
      </c>
      <c r="D98" s="13">
        <f t="shared" si="31"/>
        <v>0</v>
      </c>
      <c r="E98" s="23"/>
      <c r="F98" s="14">
        <f t="shared" si="32"/>
        <v>0</v>
      </c>
      <c r="G98" s="11"/>
      <c r="H98" s="14">
        <f t="shared" si="33"/>
        <v>0</v>
      </c>
      <c r="I98" s="11"/>
      <c r="J98" s="13">
        <f t="shared" si="34"/>
        <v>0</v>
      </c>
      <c r="K98" s="11"/>
      <c r="L98" s="13">
        <f t="shared" si="35"/>
        <v>0</v>
      </c>
      <c r="M98" s="11"/>
      <c r="N98" s="14">
        <f t="shared" si="36"/>
        <v>0</v>
      </c>
      <c r="O98" s="11"/>
      <c r="P98" s="13">
        <f t="shared" si="37"/>
        <v>0</v>
      </c>
      <c r="Q98" s="11"/>
      <c r="R98" s="13">
        <f t="shared" si="38"/>
        <v>0</v>
      </c>
      <c r="S98" s="11"/>
      <c r="T98" s="13">
        <f t="shared" si="39"/>
        <v>0</v>
      </c>
      <c r="U98" s="11"/>
      <c r="V98" s="13">
        <f t="shared" si="40"/>
        <v>0</v>
      </c>
      <c r="W98" s="11"/>
      <c r="X98" s="13">
        <f t="shared" si="41"/>
        <v>0</v>
      </c>
      <c r="Y98" s="11"/>
      <c r="Z98" s="13">
        <f t="shared" si="42"/>
        <v>0</v>
      </c>
      <c r="AA98" s="11"/>
      <c r="AB98" s="13">
        <f t="shared" si="43"/>
        <v>0</v>
      </c>
      <c r="AC98" s="23"/>
      <c r="AD98" s="13">
        <f t="shared" si="44"/>
        <v>0</v>
      </c>
      <c r="AE98" s="62"/>
      <c r="AF98" s="26">
        <f t="shared" si="45"/>
        <v>0</v>
      </c>
      <c r="AG98" s="26">
        <f t="shared" si="46"/>
        <v>0</v>
      </c>
      <c r="AH98" s="26"/>
      <c r="AI98" s="16">
        <v>91</v>
      </c>
    </row>
    <row r="99" spans="1:35" ht="12" x14ac:dyDescent="0.15">
      <c r="A99" s="15" t="s">
        <v>228</v>
      </c>
      <c r="B99" s="15" t="s">
        <v>227</v>
      </c>
      <c r="C99" s="15">
        <v>300</v>
      </c>
      <c r="D99" s="13">
        <f t="shared" si="31"/>
        <v>0</v>
      </c>
      <c r="E99" s="23"/>
      <c r="F99" s="14">
        <f t="shared" si="32"/>
        <v>0</v>
      </c>
      <c r="G99" s="11"/>
      <c r="H99" s="14">
        <f t="shared" si="33"/>
        <v>7.6923076923076925</v>
      </c>
      <c r="I99" s="11">
        <v>25</v>
      </c>
      <c r="J99" s="13">
        <f t="shared" si="34"/>
        <v>0</v>
      </c>
      <c r="K99" s="11"/>
      <c r="L99" s="13">
        <f t="shared" si="35"/>
        <v>0</v>
      </c>
      <c r="M99" s="11"/>
      <c r="N99" s="14">
        <f t="shared" si="36"/>
        <v>0</v>
      </c>
      <c r="O99" s="11"/>
      <c r="P99" s="13">
        <f t="shared" si="37"/>
        <v>0</v>
      </c>
      <c r="Q99" s="11"/>
      <c r="R99" s="13">
        <f t="shared" si="38"/>
        <v>0</v>
      </c>
      <c r="S99" s="11"/>
      <c r="T99" s="13">
        <f t="shared" si="39"/>
        <v>0</v>
      </c>
      <c r="U99" s="11"/>
      <c r="V99" s="13">
        <f t="shared" si="40"/>
        <v>0</v>
      </c>
      <c r="W99" s="11"/>
      <c r="X99" s="13">
        <f t="shared" si="41"/>
        <v>0</v>
      </c>
      <c r="Y99" s="11"/>
      <c r="Z99" s="13">
        <f t="shared" si="42"/>
        <v>0</v>
      </c>
      <c r="AA99" s="11"/>
      <c r="AB99" s="13">
        <f t="shared" si="43"/>
        <v>0</v>
      </c>
      <c r="AC99" s="23"/>
      <c r="AD99" s="13">
        <f t="shared" si="44"/>
        <v>0</v>
      </c>
      <c r="AE99" s="62"/>
      <c r="AF99" s="26">
        <f t="shared" si="45"/>
        <v>1</v>
      </c>
      <c r="AG99" s="26">
        <f t="shared" si="46"/>
        <v>7.6923076923076925</v>
      </c>
      <c r="AH99" s="26"/>
      <c r="AI99" s="16">
        <v>92</v>
      </c>
    </row>
    <row r="100" spans="1:35" ht="12" x14ac:dyDescent="0.15">
      <c r="A100" s="15" t="s">
        <v>136</v>
      </c>
      <c r="B100" s="15" t="s">
        <v>11</v>
      </c>
      <c r="C100" s="15">
        <v>176</v>
      </c>
      <c r="D100" s="13">
        <f t="shared" si="31"/>
        <v>20</v>
      </c>
      <c r="E100" s="23">
        <v>21</v>
      </c>
      <c r="F100" s="14">
        <f t="shared" si="32"/>
        <v>56.410256410256409</v>
      </c>
      <c r="G100" s="11">
        <v>18</v>
      </c>
      <c r="H100" s="14">
        <f t="shared" si="33"/>
        <v>0</v>
      </c>
      <c r="I100" s="11"/>
      <c r="J100" s="13">
        <f t="shared" si="34"/>
        <v>20</v>
      </c>
      <c r="K100" s="11">
        <v>21</v>
      </c>
      <c r="L100" s="13">
        <f t="shared" si="35"/>
        <v>0</v>
      </c>
      <c r="M100" s="11"/>
      <c r="N100" s="14">
        <f t="shared" si="36"/>
        <v>0</v>
      </c>
      <c r="O100" s="11"/>
      <c r="P100" s="13">
        <f t="shared" si="37"/>
        <v>0</v>
      </c>
      <c r="Q100" s="11"/>
      <c r="R100" s="13">
        <f t="shared" si="38"/>
        <v>0</v>
      </c>
      <c r="S100" s="11"/>
      <c r="T100" s="13">
        <f t="shared" si="39"/>
        <v>0</v>
      </c>
      <c r="U100" s="11"/>
      <c r="V100" s="13">
        <f t="shared" si="40"/>
        <v>0</v>
      </c>
      <c r="W100" s="11"/>
      <c r="X100" s="13">
        <f t="shared" si="41"/>
        <v>0</v>
      </c>
      <c r="Y100" s="11"/>
      <c r="Z100" s="13">
        <f t="shared" si="42"/>
        <v>0</v>
      </c>
      <c r="AA100" s="11"/>
      <c r="AB100" s="13">
        <f t="shared" si="43"/>
        <v>0</v>
      </c>
      <c r="AC100" s="23"/>
      <c r="AD100" s="13">
        <f t="shared" si="44"/>
        <v>0</v>
      </c>
      <c r="AE100" s="62"/>
      <c r="AF100" s="26">
        <f t="shared" si="45"/>
        <v>3</v>
      </c>
      <c r="AG100" s="26">
        <f t="shared" si="46"/>
        <v>96.410256410256409</v>
      </c>
      <c r="AH100" s="26"/>
      <c r="AI100" s="16">
        <v>93</v>
      </c>
    </row>
    <row r="101" spans="1:35" ht="12" x14ac:dyDescent="0.15">
      <c r="A101" s="15" t="s">
        <v>76</v>
      </c>
      <c r="B101" s="18" t="s">
        <v>18</v>
      </c>
      <c r="C101" s="15">
        <v>265</v>
      </c>
      <c r="D101" s="13">
        <f t="shared" si="31"/>
        <v>0</v>
      </c>
      <c r="E101" s="23"/>
      <c r="F101" s="14">
        <f t="shared" si="32"/>
        <v>0</v>
      </c>
      <c r="G101" s="11"/>
      <c r="H101" s="14">
        <f t="shared" si="33"/>
        <v>0</v>
      </c>
      <c r="I101" s="11"/>
      <c r="J101" s="13">
        <f t="shared" si="34"/>
        <v>0</v>
      </c>
      <c r="K101" s="11"/>
      <c r="L101" s="13">
        <f t="shared" si="35"/>
        <v>0</v>
      </c>
      <c r="M101" s="11"/>
      <c r="N101" s="14">
        <f t="shared" si="36"/>
        <v>0</v>
      </c>
      <c r="O101" s="11"/>
      <c r="P101" s="13">
        <f t="shared" si="37"/>
        <v>0</v>
      </c>
      <c r="Q101" s="11"/>
      <c r="R101" s="13">
        <f t="shared" si="38"/>
        <v>0</v>
      </c>
      <c r="S101" s="11"/>
      <c r="T101" s="13">
        <f t="shared" si="39"/>
        <v>0</v>
      </c>
      <c r="U101" s="11"/>
      <c r="V101" s="13">
        <f t="shared" si="40"/>
        <v>0</v>
      </c>
      <c r="W101" s="11"/>
      <c r="X101" s="13">
        <f t="shared" si="41"/>
        <v>0</v>
      </c>
      <c r="Y101" s="11"/>
      <c r="Z101" s="13">
        <f t="shared" si="42"/>
        <v>0</v>
      </c>
      <c r="AA101" s="11"/>
      <c r="AB101" s="13">
        <f t="shared" si="43"/>
        <v>0</v>
      </c>
      <c r="AC101" s="23"/>
      <c r="AD101" s="13">
        <f t="shared" si="44"/>
        <v>0</v>
      </c>
      <c r="AE101" s="62"/>
      <c r="AF101" s="26">
        <f t="shared" si="45"/>
        <v>0</v>
      </c>
      <c r="AG101" s="26">
        <f t="shared" si="46"/>
        <v>0</v>
      </c>
      <c r="AH101" s="26"/>
      <c r="AI101" s="16">
        <v>94</v>
      </c>
    </row>
    <row r="102" spans="1:35" ht="12" x14ac:dyDescent="0.15">
      <c r="A102" s="15" t="s">
        <v>115</v>
      </c>
      <c r="B102" s="15" t="s">
        <v>116</v>
      </c>
      <c r="C102" s="16">
        <v>367</v>
      </c>
      <c r="D102" s="13">
        <f t="shared" si="31"/>
        <v>0</v>
      </c>
      <c r="E102" s="23"/>
      <c r="F102" s="14">
        <f t="shared" si="32"/>
        <v>0</v>
      </c>
      <c r="G102" s="11"/>
      <c r="H102" s="14">
        <f t="shared" si="33"/>
        <v>0</v>
      </c>
      <c r="I102" s="11"/>
      <c r="J102" s="13">
        <f t="shared" si="34"/>
        <v>0</v>
      </c>
      <c r="K102" s="11"/>
      <c r="L102" s="13">
        <f t="shared" si="35"/>
        <v>0</v>
      </c>
      <c r="M102" s="11"/>
      <c r="N102" s="14">
        <f t="shared" si="36"/>
        <v>0</v>
      </c>
      <c r="O102" s="11"/>
      <c r="P102" s="13">
        <f t="shared" si="37"/>
        <v>0</v>
      </c>
      <c r="Q102" s="11"/>
      <c r="R102" s="13">
        <f t="shared" si="38"/>
        <v>0</v>
      </c>
      <c r="S102" s="11"/>
      <c r="T102" s="13">
        <f t="shared" si="39"/>
        <v>0</v>
      </c>
      <c r="U102" s="11"/>
      <c r="V102" s="13">
        <f t="shared" si="40"/>
        <v>0</v>
      </c>
      <c r="W102" s="11"/>
      <c r="X102" s="13">
        <f t="shared" si="41"/>
        <v>0</v>
      </c>
      <c r="Y102" s="11"/>
      <c r="Z102" s="13">
        <f t="shared" si="42"/>
        <v>0</v>
      </c>
      <c r="AA102" s="11"/>
      <c r="AB102" s="13">
        <f t="shared" si="43"/>
        <v>0</v>
      </c>
      <c r="AC102" s="23"/>
      <c r="AD102" s="13">
        <f t="shared" si="44"/>
        <v>0</v>
      </c>
      <c r="AE102" s="62"/>
      <c r="AF102" s="26">
        <f t="shared" si="45"/>
        <v>0</v>
      </c>
      <c r="AG102" s="26">
        <f t="shared" si="46"/>
        <v>0</v>
      </c>
      <c r="AH102" s="26"/>
      <c r="AI102" s="16">
        <v>95</v>
      </c>
    </row>
    <row r="103" spans="1:35" ht="12" x14ac:dyDescent="0.15">
      <c r="A103" s="15" t="s">
        <v>51</v>
      </c>
      <c r="B103" s="15" t="s">
        <v>47</v>
      </c>
      <c r="C103" s="16">
        <v>186</v>
      </c>
      <c r="D103" s="13">
        <f t="shared" ref="D103:D134" si="47">IF(E103="",0,(($E$6-E103+1)/$E$6)*100)</f>
        <v>0</v>
      </c>
      <c r="E103" s="23"/>
      <c r="F103" s="14">
        <f t="shared" ref="F103:F134" si="48">IF(G103="",0,(($G$6-G103+1)/$G$6)*100)</f>
        <v>0</v>
      </c>
      <c r="G103" s="11"/>
      <c r="H103" s="14">
        <f t="shared" ref="H103:H134" si="49">IF(I103="",0,(($I$6-I103+1)/$I$6)*100)</f>
        <v>0</v>
      </c>
      <c r="I103" s="11"/>
      <c r="J103" s="13">
        <f t="shared" ref="J103:J134" si="50">IF(K103="",0,(($K$6-K103+1)/$K$6)*100)</f>
        <v>0</v>
      </c>
      <c r="K103" s="11"/>
      <c r="L103" s="13">
        <f t="shared" ref="L103:L134" si="51">IF(M103="",0,(($M$6-M103+1)/$M$6)*100)</f>
        <v>0</v>
      </c>
      <c r="M103" s="11"/>
      <c r="N103" s="14">
        <f t="shared" ref="N103:N134" si="52">IF(O103="",0,(($O$6-O103+1)/$O$6)*100)</f>
        <v>0</v>
      </c>
      <c r="O103" s="11"/>
      <c r="P103" s="13">
        <f t="shared" ref="P103:P134" si="53">IF(Q103="",0,(($Q$6-Q103+1)/$Q$6)*100)</f>
        <v>0</v>
      </c>
      <c r="Q103" s="11"/>
      <c r="R103" s="13">
        <f t="shared" ref="R103:R134" si="54">IF(S103="",0,(($S$6-S103+1)/$S$6)*100)</f>
        <v>0</v>
      </c>
      <c r="S103" s="11"/>
      <c r="T103" s="13">
        <f t="shared" ref="T103:T134" si="55">IF(U103="",0,(($U$6-U103+1)/$U$6)*100)</f>
        <v>0</v>
      </c>
      <c r="U103" s="11"/>
      <c r="V103" s="13">
        <f t="shared" ref="V103:V134" si="56">IF(W103="",0,(($W$6-W103+1)/$W$6)*100)</f>
        <v>0</v>
      </c>
      <c r="W103" s="11"/>
      <c r="X103" s="13">
        <f t="shared" ref="X103:X134" si="57">IF(Y103="",0,(($Y$6-Y103+1)/$Y$6)*100)</f>
        <v>0</v>
      </c>
      <c r="Y103" s="11"/>
      <c r="Z103" s="13">
        <f t="shared" ref="Z103:Z134" si="58">IF(AA103="",0,(($AA$6-AA103+1)/$AA$6)*100)</f>
        <v>0</v>
      </c>
      <c r="AA103" s="11"/>
      <c r="AB103" s="13">
        <f t="shared" ref="AB103:AB134" si="59">IF(AC103="",0,(($AC$6-AC103+1)/$AC$6)*100)</f>
        <v>0</v>
      </c>
      <c r="AC103" s="23"/>
      <c r="AD103" s="13">
        <f t="shared" ref="AD103:AD134" si="60">IF(AE103="",0,(($AE$6-AE103+1)/$AE$6)*100)</f>
        <v>0</v>
      </c>
      <c r="AE103" s="62"/>
      <c r="AF103" s="26">
        <f t="shared" ref="AF103:AF134" si="61">14-(COUNTIF(D103:AE103,0))</f>
        <v>0</v>
      </c>
      <c r="AG103" s="26">
        <f t="shared" si="46"/>
        <v>0</v>
      </c>
      <c r="AH103" s="26"/>
      <c r="AI103" s="16">
        <v>96</v>
      </c>
    </row>
    <row r="104" spans="1:35" ht="12" x14ac:dyDescent="0.15">
      <c r="A104" s="15" t="s">
        <v>60</v>
      </c>
      <c r="B104" s="15" t="s">
        <v>11</v>
      </c>
      <c r="C104" s="19">
        <v>646</v>
      </c>
      <c r="D104" s="13">
        <f t="shared" si="47"/>
        <v>0</v>
      </c>
      <c r="E104" s="23"/>
      <c r="F104" s="14">
        <f t="shared" si="48"/>
        <v>97.435897435897431</v>
      </c>
      <c r="G104" s="11">
        <v>2</v>
      </c>
      <c r="H104" s="14">
        <f t="shared" si="49"/>
        <v>0</v>
      </c>
      <c r="I104" s="11"/>
      <c r="J104" s="13">
        <f t="shared" si="50"/>
        <v>0</v>
      </c>
      <c r="K104" s="11"/>
      <c r="L104" s="13">
        <f t="shared" si="51"/>
        <v>0</v>
      </c>
      <c r="M104" s="11"/>
      <c r="N104" s="14">
        <f t="shared" si="52"/>
        <v>0</v>
      </c>
      <c r="O104" s="11"/>
      <c r="P104" s="13">
        <f t="shared" si="53"/>
        <v>0</v>
      </c>
      <c r="Q104" s="11"/>
      <c r="R104" s="13">
        <f t="shared" si="54"/>
        <v>0</v>
      </c>
      <c r="S104" s="11"/>
      <c r="T104" s="13">
        <f t="shared" si="55"/>
        <v>0</v>
      </c>
      <c r="U104" s="11"/>
      <c r="V104" s="13">
        <f t="shared" si="56"/>
        <v>0</v>
      </c>
      <c r="W104" s="11"/>
      <c r="X104" s="13">
        <f t="shared" si="57"/>
        <v>0</v>
      </c>
      <c r="Y104" s="11"/>
      <c r="Z104" s="13">
        <f t="shared" si="58"/>
        <v>0</v>
      </c>
      <c r="AA104" s="11"/>
      <c r="AB104" s="13">
        <f t="shared" si="59"/>
        <v>0</v>
      </c>
      <c r="AC104" s="23"/>
      <c r="AD104" s="13">
        <f t="shared" si="60"/>
        <v>0</v>
      </c>
      <c r="AE104" s="62"/>
      <c r="AF104" s="26">
        <f t="shared" si="61"/>
        <v>1</v>
      </c>
      <c r="AG104" s="26">
        <f t="shared" si="46"/>
        <v>97.435897435897431</v>
      </c>
      <c r="AH104" s="26"/>
      <c r="AI104" s="16">
        <v>99</v>
      </c>
    </row>
    <row r="105" spans="1:35" ht="12" x14ac:dyDescent="0.15">
      <c r="A105" s="15" t="s">
        <v>103</v>
      </c>
      <c r="B105" s="15" t="s">
        <v>86</v>
      </c>
      <c r="C105" s="15">
        <v>75</v>
      </c>
      <c r="D105" s="13">
        <f t="shared" si="47"/>
        <v>0</v>
      </c>
      <c r="E105" s="23"/>
      <c r="F105" s="14">
        <f t="shared" si="48"/>
        <v>0</v>
      </c>
      <c r="G105" s="11"/>
      <c r="H105" s="14">
        <f t="shared" si="49"/>
        <v>0</v>
      </c>
      <c r="I105" s="11"/>
      <c r="J105" s="13">
        <f t="shared" si="50"/>
        <v>0</v>
      </c>
      <c r="K105" s="11"/>
      <c r="L105" s="13">
        <f t="shared" si="51"/>
        <v>0</v>
      </c>
      <c r="M105" s="11"/>
      <c r="N105" s="14">
        <f t="shared" si="52"/>
        <v>0</v>
      </c>
      <c r="O105" s="11"/>
      <c r="P105" s="13">
        <f t="shared" si="53"/>
        <v>0</v>
      </c>
      <c r="Q105" s="11"/>
      <c r="R105" s="13">
        <f t="shared" si="54"/>
        <v>0</v>
      </c>
      <c r="S105" s="11"/>
      <c r="T105" s="13">
        <f t="shared" si="55"/>
        <v>0</v>
      </c>
      <c r="U105" s="11"/>
      <c r="V105" s="13">
        <f t="shared" si="56"/>
        <v>0</v>
      </c>
      <c r="W105" s="11"/>
      <c r="X105" s="13">
        <f t="shared" si="57"/>
        <v>0</v>
      </c>
      <c r="Y105" s="11"/>
      <c r="Z105" s="13">
        <f t="shared" si="58"/>
        <v>0</v>
      </c>
      <c r="AA105" s="11"/>
      <c r="AB105" s="13">
        <f t="shared" si="59"/>
        <v>0</v>
      </c>
      <c r="AC105" s="23"/>
      <c r="AD105" s="13">
        <f t="shared" si="60"/>
        <v>0</v>
      </c>
      <c r="AE105" s="62"/>
      <c r="AF105" s="26">
        <f t="shared" si="61"/>
        <v>0</v>
      </c>
      <c r="AG105" s="26">
        <f t="shared" si="46"/>
        <v>0</v>
      </c>
      <c r="AH105" s="26"/>
      <c r="AI105" s="16">
        <v>101</v>
      </c>
    </row>
    <row r="106" spans="1:35" ht="12" x14ac:dyDescent="0.15">
      <c r="A106" s="15" t="s">
        <v>224</v>
      </c>
      <c r="B106" s="15" t="s">
        <v>225</v>
      </c>
      <c r="C106" s="15">
        <v>250</v>
      </c>
      <c r="D106" s="13">
        <f t="shared" si="47"/>
        <v>0</v>
      </c>
      <c r="E106" s="23"/>
      <c r="F106" s="14">
        <f t="shared" si="48"/>
        <v>0</v>
      </c>
      <c r="G106" s="11"/>
      <c r="H106" s="14">
        <f t="shared" si="49"/>
        <v>23.076923076923077</v>
      </c>
      <c r="I106" s="11">
        <v>21</v>
      </c>
      <c r="J106" s="13">
        <f t="shared" si="50"/>
        <v>0</v>
      </c>
      <c r="K106" s="11"/>
      <c r="L106" s="13">
        <f t="shared" si="51"/>
        <v>0</v>
      </c>
      <c r="M106" s="11"/>
      <c r="N106" s="14">
        <f t="shared" si="52"/>
        <v>0</v>
      </c>
      <c r="O106" s="11"/>
      <c r="P106" s="13">
        <f t="shared" si="53"/>
        <v>0</v>
      </c>
      <c r="Q106" s="11"/>
      <c r="R106" s="13">
        <f t="shared" si="54"/>
        <v>0</v>
      </c>
      <c r="S106" s="11"/>
      <c r="T106" s="13">
        <f t="shared" si="55"/>
        <v>0</v>
      </c>
      <c r="U106" s="11"/>
      <c r="V106" s="13">
        <f t="shared" si="56"/>
        <v>0</v>
      </c>
      <c r="W106" s="11"/>
      <c r="X106" s="13">
        <f t="shared" si="57"/>
        <v>0</v>
      </c>
      <c r="Y106" s="11"/>
      <c r="Z106" s="13">
        <f t="shared" si="58"/>
        <v>0</v>
      </c>
      <c r="AA106" s="11"/>
      <c r="AB106" s="13">
        <f t="shared" si="59"/>
        <v>0</v>
      </c>
      <c r="AC106" s="23"/>
      <c r="AD106" s="13">
        <f t="shared" si="60"/>
        <v>0</v>
      </c>
      <c r="AE106" s="62"/>
      <c r="AF106" s="26">
        <f t="shared" si="61"/>
        <v>1</v>
      </c>
      <c r="AG106" s="26">
        <f t="shared" si="46"/>
        <v>23.076923076923077</v>
      </c>
      <c r="AH106" s="26"/>
      <c r="AI106" s="16">
        <v>103</v>
      </c>
    </row>
    <row r="107" spans="1:35" ht="12" x14ac:dyDescent="0.15">
      <c r="A107" s="15" t="s">
        <v>206</v>
      </c>
      <c r="B107" s="15" t="s">
        <v>11</v>
      </c>
      <c r="C107" s="15">
        <v>385</v>
      </c>
      <c r="D107" s="13">
        <f t="shared" si="47"/>
        <v>16</v>
      </c>
      <c r="E107" s="23">
        <v>22</v>
      </c>
      <c r="F107" s="14">
        <f t="shared" si="48"/>
        <v>0</v>
      </c>
      <c r="G107" s="11"/>
      <c r="H107" s="14">
        <f t="shared" si="49"/>
        <v>0</v>
      </c>
      <c r="I107" s="11"/>
      <c r="J107" s="13">
        <f t="shared" si="50"/>
        <v>0</v>
      </c>
      <c r="K107" s="11"/>
      <c r="L107" s="13">
        <f t="shared" si="51"/>
        <v>0</v>
      </c>
      <c r="M107" s="11"/>
      <c r="N107" s="14">
        <f t="shared" si="52"/>
        <v>0</v>
      </c>
      <c r="O107" s="11"/>
      <c r="P107" s="13">
        <f t="shared" si="53"/>
        <v>0</v>
      </c>
      <c r="Q107" s="11"/>
      <c r="R107" s="13">
        <f t="shared" si="54"/>
        <v>51.111111111111107</v>
      </c>
      <c r="S107" s="11">
        <v>23</v>
      </c>
      <c r="T107" s="13">
        <f t="shared" si="55"/>
        <v>0</v>
      </c>
      <c r="U107" s="11"/>
      <c r="V107" s="13">
        <f t="shared" si="56"/>
        <v>0</v>
      </c>
      <c r="W107" s="11"/>
      <c r="X107" s="13">
        <f t="shared" si="57"/>
        <v>0</v>
      </c>
      <c r="Y107" s="11"/>
      <c r="Z107" s="13">
        <f t="shared" si="58"/>
        <v>0</v>
      </c>
      <c r="AA107" s="11"/>
      <c r="AB107" s="13">
        <f t="shared" si="59"/>
        <v>0</v>
      </c>
      <c r="AC107" s="23"/>
      <c r="AD107" s="13">
        <f t="shared" si="60"/>
        <v>0</v>
      </c>
      <c r="AE107" s="62"/>
      <c r="AF107" s="26">
        <f t="shared" si="61"/>
        <v>2</v>
      </c>
      <c r="AG107" s="26">
        <f t="shared" si="46"/>
        <v>67.111111111111114</v>
      </c>
      <c r="AH107" s="26"/>
      <c r="AI107" s="16">
        <v>105</v>
      </c>
    </row>
    <row r="108" spans="1:35" ht="12" x14ac:dyDescent="0.15">
      <c r="A108" s="15" t="s">
        <v>79</v>
      </c>
      <c r="B108" s="15" t="s">
        <v>112</v>
      </c>
      <c r="C108" s="16">
        <v>545</v>
      </c>
      <c r="D108" s="13">
        <f t="shared" si="47"/>
        <v>0</v>
      </c>
      <c r="E108" s="23"/>
      <c r="F108" s="14">
        <f t="shared" si="48"/>
        <v>0</v>
      </c>
      <c r="G108" s="11"/>
      <c r="H108" s="14">
        <f t="shared" si="49"/>
        <v>0</v>
      </c>
      <c r="I108" s="11"/>
      <c r="J108" s="13">
        <f t="shared" si="50"/>
        <v>0</v>
      </c>
      <c r="K108" s="11"/>
      <c r="L108" s="13">
        <f t="shared" si="51"/>
        <v>0</v>
      </c>
      <c r="M108" s="11"/>
      <c r="N108" s="14">
        <f t="shared" si="52"/>
        <v>0</v>
      </c>
      <c r="O108" s="11"/>
      <c r="P108" s="13">
        <f t="shared" si="53"/>
        <v>0</v>
      </c>
      <c r="Q108" s="11"/>
      <c r="R108" s="13">
        <f t="shared" si="54"/>
        <v>0</v>
      </c>
      <c r="S108" s="11"/>
      <c r="T108" s="13">
        <f t="shared" si="55"/>
        <v>0</v>
      </c>
      <c r="U108" s="11"/>
      <c r="V108" s="13">
        <f t="shared" si="56"/>
        <v>0</v>
      </c>
      <c r="W108" s="11"/>
      <c r="X108" s="13">
        <f t="shared" si="57"/>
        <v>0</v>
      </c>
      <c r="Y108" s="11"/>
      <c r="Z108" s="13">
        <f t="shared" si="58"/>
        <v>0</v>
      </c>
      <c r="AA108" s="11"/>
      <c r="AB108" s="13">
        <f t="shared" si="59"/>
        <v>0</v>
      </c>
      <c r="AC108" s="23"/>
      <c r="AD108" s="13">
        <f t="shared" si="60"/>
        <v>0</v>
      </c>
      <c r="AE108" s="62"/>
      <c r="AF108" s="26">
        <f t="shared" si="61"/>
        <v>0</v>
      </c>
      <c r="AG108" s="26">
        <f t="shared" si="46"/>
        <v>0</v>
      </c>
      <c r="AH108" s="26"/>
      <c r="AI108" s="16">
        <v>106</v>
      </c>
    </row>
    <row r="109" spans="1:35" ht="12" x14ac:dyDescent="0.15">
      <c r="A109" s="15" t="s">
        <v>221</v>
      </c>
      <c r="B109" s="15" t="s">
        <v>222</v>
      </c>
      <c r="C109" s="15">
        <v>536</v>
      </c>
      <c r="D109" s="13">
        <f t="shared" si="47"/>
        <v>0</v>
      </c>
      <c r="E109" s="23"/>
      <c r="F109" s="14">
        <f t="shared" si="48"/>
        <v>0</v>
      </c>
      <c r="G109" s="11"/>
      <c r="H109" s="14">
        <f t="shared" si="49"/>
        <v>34.615384615384613</v>
      </c>
      <c r="I109" s="11">
        <v>18</v>
      </c>
      <c r="J109" s="13">
        <f t="shared" si="50"/>
        <v>0</v>
      </c>
      <c r="K109" s="11"/>
      <c r="L109" s="13">
        <f t="shared" si="51"/>
        <v>0</v>
      </c>
      <c r="M109" s="11"/>
      <c r="N109" s="14">
        <f t="shared" si="52"/>
        <v>0</v>
      </c>
      <c r="O109" s="11"/>
      <c r="P109" s="13">
        <f t="shared" si="53"/>
        <v>0</v>
      </c>
      <c r="Q109" s="11"/>
      <c r="R109" s="13">
        <f t="shared" si="54"/>
        <v>0</v>
      </c>
      <c r="S109" s="11"/>
      <c r="T109" s="13">
        <f t="shared" si="55"/>
        <v>0</v>
      </c>
      <c r="U109" s="11"/>
      <c r="V109" s="13">
        <f t="shared" si="56"/>
        <v>0</v>
      </c>
      <c r="W109" s="11"/>
      <c r="X109" s="13">
        <f t="shared" si="57"/>
        <v>0</v>
      </c>
      <c r="Y109" s="11"/>
      <c r="Z109" s="13">
        <f t="shared" si="58"/>
        <v>0</v>
      </c>
      <c r="AA109" s="11"/>
      <c r="AB109" s="13">
        <f t="shared" si="59"/>
        <v>0</v>
      </c>
      <c r="AC109" s="23"/>
      <c r="AD109" s="13">
        <f t="shared" si="60"/>
        <v>0</v>
      </c>
      <c r="AE109" s="62"/>
      <c r="AF109" s="26">
        <f t="shared" si="61"/>
        <v>1</v>
      </c>
      <c r="AG109" s="26">
        <f t="shared" si="46"/>
        <v>34.615384615384613</v>
      </c>
      <c r="AH109" s="26"/>
      <c r="AI109" s="16">
        <v>108</v>
      </c>
    </row>
    <row r="110" spans="1:35" ht="12" x14ac:dyDescent="0.15">
      <c r="A110" s="15" t="s">
        <v>113</v>
      </c>
      <c r="B110" s="15" t="s">
        <v>235</v>
      </c>
      <c r="C110" s="15">
        <v>639</v>
      </c>
      <c r="D110" s="13">
        <f t="shared" si="47"/>
        <v>0</v>
      </c>
      <c r="E110" s="23"/>
      <c r="F110" s="14">
        <f t="shared" si="48"/>
        <v>0</v>
      </c>
      <c r="G110" s="11"/>
      <c r="H110" s="14">
        <f t="shared" si="49"/>
        <v>0</v>
      </c>
      <c r="I110" s="11"/>
      <c r="J110" s="13">
        <f t="shared" si="50"/>
        <v>0</v>
      </c>
      <c r="K110" s="11"/>
      <c r="L110" s="13">
        <f t="shared" si="51"/>
        <v>0</v>
      </c>
      <c r="M110" s="11"/>
      <c r="N110" s="14">
        <f t="shared" si="52"/>
        <v>0</v>
      </c>
      <c r="O110" s="11"/>
      <c r="P110" s="13">
        <f t="shared" si="53"/>
        <v>0</v>
      </c>
      <c r="Q110" s="11"/>
      <c r="R110" s="13">
        <f t="shared" si="54"/>
        <v>77.777777777777786</v>
      </c>
      <c r="S110" s="11">
        <v>11</v>
      </c>
      <c r="T110" s="13">
        <f t="shared" si="55"/>
        <v>0</v>
      </c>
      <c r="U110" s="11"/>
      <c r="V110" s="13">
        <f t="shared" si="56"/>
        <v>0</v>
      </c>
      <c r="W110" s="11"/>
      <c r="X110" s="13">
        <f t="shared" si="57"/>
        <v>0</v>
      </c>
      <c r="Y110" s="11"/>
      <c r="Z110" s="13">
        <f t="shared" si="58"/>
        <v>0</v>
      </c>
      <c r="AA110" s="11"/>
      <c r="AB110" s="13">
        <f t="shared" si="59"/>
        <v>0</v>
      </c>
      <c r="AC110" s="23"/>
      <c r="AD110" s="13">
        <f t="shared" si="60"/>
        <v>0</v>
      </c>
      <c r="AE110" s="62"/>
      <c r="AF110" s="26">
        <f t="shared" si="61"/>
        <v>1</v>
      </c>
      <c r="AG110" s="26">
        <f t="shared" si="46"/>
        <v>77.777777777777786</v>
      </c>
      <c r="AH110" s="26"/>
      <c r="AI110" s="16">
        <v>109</v>
      </c>
    </row>
    <row r="111" spans="1:35" ht="12" x14ac:dyDescent="0.15">
      <c r="A111" s="15" t="s">
        <v>114</v>
      </c>
      <c r="B111" s="15" t="s">
        <v>32</v>
      </c>
      <c r="C111" s="15">
        <v>539</v>
      </c>
      <c r="D111" s="13">
        <f t="shared" si="47"/>
        <v>0</v>
      </c>
      <c r="E111" s="23"/>
      <c r="F111" s="14">
        <f t="shared" si="48"/>
        <v>0</v>
      </c>
      <c r="G111" s="11"/>
      <c r="H111" s="14">
        <f t="shared" si="49"/>
        <v>0</v>
      </c>
      <c r="I111" s="11"/>
      <c r="J111" s="13">
        <f t="shared" si="50"/>
        <v>0</v>
      </c>
      <c r="K111" s="11"/>
      <c r="L111" s="13">
        <f t="shared" si="51"/>
        <v>0</v>
      </c>
      <c r="M111" s="11"/>
      <c r="N111" s="14">
        <f t="shared" si="52"/>
        <v>0</v>
      </c>
      <c r="O111" s="11"/>
      <c r="P111" s="13">
        <f t="shared" si="53"/>
        <v>0</v>
      </c>
      <c r="Q111" s="11"/>
      <c r="R111" s="13">
        <f t="shared" si="54"/>
        <v>0</v>
      </c>
      <c r="S111" s="11"/>
      <c r="T111" s="13">
        <f t="shared" si="55"/>
        <v>0</v>
      </c>
      <c r="U111" s="11"/>
      <c r="V111" s="13">
        <f t="shared" si="56"/>
        <v>0</v>
      </c>
      <c r="W111" s="11"/>
      <c r="X111" s="13">
        <f t="shared" si="57"/>
        <v>0</v>
      </c>
      <c r="Y111" s="11"/>
      <c r="Z111" s="13">
        <f t="shared" si="58"/>
        <v>0</v>
      </c>
      <c r="AA111" s="11"/>
      <c r="AB111" s="13">
        <f t="shared" si="59"/>
        <v>0</v>
      </c>
      <c r="AC111" s="23"/>
      <c r="AD111" s="13">
        <f t="shared" si="60"/>
        <v>0</v>
      </c>
      <c r="AE111" s="62"/>
      <c r="AF111" s="26">
        <f t="shared" si="61"/>
        <v>0</v>
      </c>
      <c r="AG111" s="26">
        <f t="shared" si="46"/>
        <v>0</v>
      </c>
      <c r="AH111" s="26"/>
      <c r="AI111" s="16">
        <v>110</v>
      </c>
    </row>
    <row r="112" spans="1:35" ht="12" x14ac:dyDescent="0.15">
      <c r="A112" s="15" t="s">
        <v>223</v>
      </c>
      <c r="B112" s="18" t="s">
        <v>31</v>
      </c>
      <c r="C112" s="25">
        <v>448</v>
      </c>
      <c r="D112" s="13">
        <f t="shared" si="47"/>
        <v>0</v>
      </c>
      <c r="E112" s="23"/>
      <c r="F112" s="14">
        <f t="shared" si="48"/>
        <v>0</v>
      </c>
      <c r="G112" s="11"/>
      <c r="H112" s="14">
        <f t="shared" si="49"/>
        <v>26.923076923076923</v>
      </c>
      <c r="I112" s="11">
        <v>20</v>
      </c>
      <c r="J112" s="13">
        <f t="shared" si="50"/>
        <v>0</v>
      </c>
      <c r="K112" s="11"/>
      <c r="L112" s="13">
        <f t="shared" si="51"/>
        <v>0</v>
      </c>
      <c r="M112" s="11"/>
      <c r="N112" s="14">
        <f t="shared" si="52"/>
        <v>0</v>
      </c>
      <c r="O112" s="11"/>
      <c r="P112" s="13">
        <f t="shared" si="53"/>
        <v>0</v>
      </c>
      <c r="Q112" s="11"/>
      <c r="R112" s="13">
        <f t="shared" si="54"/>
        <v>57.777777777777771</v>
      </c>
      <c r="S112" s="11">
        <v>20</v>
      </c>
      <c r="T112" s="13">
        <f t="shared" si="55"/>
        <v>0</v>
      </c>
      <c r="U112" s="11"/>
      <c r="V112" s="13">
        <f t="shared" si="56"/>
        <v>0</v>
      </c>
      <c r="W112" s="11"/>
      <c r="X112" s="13">
        <f t="shared" si="57"/>
        <v>0</v>
      </c>
      <c r="Y112" s="11"/>
      <c r="Z112" s="13">
        <f t="shared" si="58"/>
        <v>0</v>
      </c>
      <c r="AA112" s="11"/>
      <c r="AB112" s="13">
        <f t="shared" si="59"/>
        <v>0</v>
      </c>
      <c r="AC112" s="23"/>
      <c r="AD112" s="13">
        <f t="shared" si="60"/>
        <v>0</v>
      </c>
      <c r="AE112" s="62"/>
      <c r="AF112" s="26">
        <f t="shared" si="61"/>
        <v>2</v>
      </c>
      <c r="AG112" s="26">
        <f t="shared" si="46"/>
        <v>84.700854700854691</v>
      </c>
      <c r="AH112" s="26"/>
      <c r="AI112" s="16">
        <v>111</v>
      </c>
    </row>
    <row r="113" spans="1:35" ht="12" x14ac:dyDescent="0.15">
      <c r="A113" s="15" t="s">
        <v>62</v>
      </c>
      <c r="B113" s="15" t="s">
        <v>9</v>
      </c>
      <c r="C113" s="15">
        <v>324</v>
      </c>
      <c r="D113" s="13">
        <f t="shared" si="47"/>
        <v>0</v>
      </c>
      <c r="E113" s="23"/>
      <c r="F113" s="14">
        <f t="shared" si="48"/>
        <v>0</v>
      </c>
      <c r="G113" s="11"/>
      <c r="H113" s="14">
        <f t="shared" si="49"/>
        <v>0</v>
      </c>
      <c r="I113" s="11"/>
      <c r="J113" s="13">
        <f t="shared" si="50"/>
        <v>0</v>
      </c>
      <c r="K113" s="11"/>
      <c r="L113" s="13">
        <f t="shared" si="51"/>
        <v>0</v>
      </c>
      <c r="M113" s="11"/>
      <c r="N113" s="14">
        <f t="shared" si="52"/>
        <v>0</v>
      </c>
      <c r="O113" s="11"/>
      <c r="P113" s="13">
        <f t="shared" si="53"/>
        <v>0</v>
      </c>
      <c r="Q113" s="11"/>
      <c r="R113" s="13">
        <f t="shared" si="54"/>
        <v>0</v>
      </c>
      <c r="S113" s="11"/>
      <c r="T113" s="13">
        <f t="shared" si="55"/>
        <v>0</v>
      </c>
      <c r="U113" s="11"/>
      <c r="V113" s="13">
        <f t="shared" si="56"/>
        <v>0</v>
      </c>
      <c r="W113" s="11"/>
      <c r="X113" s="13">
        <f t="shared" si="57"/>
        <v>0</v>
      </c>
      <c r="Y113" s="11"/>
      <c r="Z113" s="13">
        <f t="shared" si="58"/>
        <v>0</v>
      </c>
      <c r="AA113" s="11"/>
      <c r="AB113" s="13">
        <f t="shared" si="59"/>
        <v>0</v>
      </c>
      <c r="AC113" s="23"/>
      <c r="AD113" s="13">
        <f t="shared" si="60"/>
        <v>0</v>
      </c>
      <c r="AE113" s="62"/>
      <c r="AF113" s="26">
        <f t="shared" si="61"/>
        <v>0</v>
      </c>
      <c r="AG113" s="26">
        <f t="shared" si="46"/>
        <v>0</v>
      </c>
      <c r="AH113" s="26"/>
      <c r="AI113" s="16">
        <v>112</v>
      </c>
    </row>
    <row r="114" spans="1:35" ht="12" x14ac:dyDescent="0.15">
      <c r="A114" s="15" t="s">
        <v>130</v>
      </c>
      <c r="B114" s="15" t="s">
        <v>22</v>
      </c>
      <c r="C114" s="16">
        <v>289</v>
      </c>
      <c r="D114" s="13">
        <f t="shared" si="47"/>
        <v>0</v>
      </c>
      <c r="E114" s="23"/>
      <c r="F114" s="14">
        <f t="shared" si="48"/>
        <v>0</v>
      </c>
      <c r="G114" s="11"/>
      <c r="H114" s="14">
        <f t="shared" si="49"/>
        <v>0</v>
      </c>
      <c r="I114" s="11"/>
      <c r="J114" s="13">
        <f t="shared" si="50"/>
        <v>0</v>
      </c>
      <c r="K114" s="11"/>
      <c r="L114" s="13">
        <f t="shared" si="51"/>
        <v>0</v>
      </c>
      <c r="M114" s="11"/>
      <c r="N114" s="14">
        <f t="shared" si="52"/>
        <v>0</v>
      </c>
      <c r="O114" s="11"/>
      <c r="P114" s="13">
        <f t="shared" si="53"/>
        <v>0</v>
      </c>
      <c r="Q114" s="11"/>
      <c r="R114" s="13">
        <f t="shared" si="54"/>
        <v>0</v>
      </c>
      <c r="S114" s="11"/>
      <c r="T114" s="13">
        <f t="shared" si="55"/>
        <v>0</v>
      </c>
      <c r="U114" s="11"/>
      <c r="V114" s="13">
        <f t="shared" si="56"/>
        <v>0</v>
      </c>
      <c r="W114" s="11"/>
      <c r="X114" s="13">
        <f t="shared" si="57"/>
        <v>0</v>
      </c>
      <c r="Y114" s="11"/>
      <c r="Z114" s="13">
        <f t="shared" si="58"/>
        <v>0</v>
      </c>
      <c r="AA114" s="11"/>
      <c r="AB114" s="13">
        <f t="shared" si="59"/>
        <v>0</v>
      </c>
      <c r="AC114" s="23"/>
      <c r="AD114" s="13">
        <f t="shared" si="60"/>
        <v>0</v>
      </c>
      <c r="AE114" s="62"/>
      <c r="AF114" s="26">
        <f t="shared" si="61"/>
        <v>0</v>
      </c>
      <c r="AG114" s="26">
        <f t="shared" si="46"/>
        <v>0</v>
      </c>
      <c r="AH114" s="26"/>
      <c r="AI114" s="16">
        <v>113</v>
      </c>
    </row>
    <row r="115" spans="1:35" x14ac:dyDescent="0.15">
      <c r="A115" s="16" t="s">
        <v>243</v>
      </c>
      <c r="B115" s="18" t="s">
        <v>35</v>
      </c>
      <c r="C115" s="16">
        <v>521</v>
      </c>
      <c r="D115" s="13">
        <f t="shared" si="47"/>
        <v>0</v>
      </c>
      <c r="E115" s="23"/>
      <c r="F115" s="14">
        <f t="shared" si="48"/>
        <v>0</v>
      </c>
      <c r="G115" s="11"/>
      <c r="H115" s="14">
        <f t="shared" si="49"/>
        <v>0</v>
      </c>
      <c r="I115" s="11"/>
      <c r="J115" s="13">
        <f t="shared" si="50"/>
        <v>0</v>
      </c>
      <c r="K115" s="11"/>
      <c r="L115" s="13">
        <f t="shared" si="51"/>
        <v>0</v>
      </c>
      <c r="M115" s="11"/>
      <c r="N115" s="14">
        <f t="shared" si="52"/>
        <v>0</v>
      </c>
      <c r="O115" s="11"/>
      <c r="P115" s="13">
        <f t="shared" si="53"/>
        <v>0</v>
      </c>
      <c r="Q115" s="11"/>
      <c r="R115" s="13">
        <f t="shared" si="54"/>
        <v>0</v>
      </c>
      <c r="S115" s="11"/>
      <c r="T115" s="13">
        <f t="shared" si="55"/>
        <v>37.5</v>
      </c>
      <c r="U115" s="11">
        <v>6</v>
      </c>
      <c r="V115" s="13">
        <f t="shared" si="56"/>
        <v>0</v>
      </c>
      <c r="W115" s="11"/>
      <c r="X115" s="13">
        <f t="shared" si="57"/>
        <v>0</v>
      </c>
      <c r="Y115" s="11"/>
      <c r="Z115" s="13">
        <f t="shared" si="58"/>
        <v>0</v>
      </c>
      <c r="AA115" s="11"/>
      <c r="AB115" s="13">
        <f t="shared" si="59"/>
        <v>0</v>
      </c>
      <c r="AC115" s="23"/>
      <c r="AD115" s="13">
        <f t="shared" si="60"/>
        <v>0</v>
      </c>
      <c r="AE115" s="62"/>
      <c r="AF115" s="26">
        <f t="shared" si="61"/>
        <v>1</v>
      </c>
      <c r="AG115" s="26">
        <f t="shared" si="46"/>
        <v>37.5</v>
      </c>
      <c r="AH115" s="26"/>
      <c r="AI115" s="16">
        <v>114</v>
      </c>
    </row>
    <row r="116" spans="1:35" ht="12" x14ac:dyDescent="0.15">
      <c r="A116" s="15" t="s">
        <v>57</v>
      </c>
      <c r="B116" s="15" t="s">
        <v>11</v>
      </c>
      <c r="C116" s="15">
        <v>222</v>
      </c>
      <c r="D116" s="13">
        <f t="shared" si="47"/>
        <v>0</v>
      </c>
      <c r="E116" s="23"/>
      <c r="F116" s="14">
        <f t="shared" si="48"/>
        <v>0</v>
      </c>
      <c r="G116" s="11"/>
      <c r="H116" s="14">
        <f t="shared" si="49"/>
        <v>0</v>
      </c>
      <c r="I116" s="11"/>
      <c r="J116" s="13">
        <f t="shared" si="50"/>
        <v>0</v>
      </c>
      <c r="K116" s="11"/>
      <c r="L116" s="13">
        <f t="shared" si="51"/>
        <v>0</v>
      </c>
      <c r="M116" s="11"/>
      <c r="N116" s="14">
        <f t="shared" si="52"/>
        <v>0</v>
      </c>
      <c r="O116" s="11"/>
      <c r="P116" s="13">
        <f t="shared" si="53"/>
        <v>0</v>
      </c>
      <c r="Q116" s="11"/>
      <c r="R116" s="13">
        <f t="shared" si="54"/>
        <v>0</v>
      </c>
      <c r="S116" s="11"/>
      <c r="T116" s="13">
        <f t="shared" si="55"/>
        <v>0</v>
      </c>
      <c r="U116" s="11"/>
      <c r="V116" s="13">
        <f t="shared" si="56"/>
        <v>0</v>
      </c>
      <c r="W116" s="11"/>
      <c r="X116" s="13">
        <f t="shared" si="57"/>
        <v>0</v>
      </c>
      <c r="Y116" s="11"/>
      <c r="Z116" s="13">
        <f t="shared" si="58"/>
        <v>0</v>
      </c>
      <c r="AA116" s="11"/>
      <c r="AB116" s="13">
        <f t="shared" si="59"/>
        <v>0</v>
      </c>
      <c r="AC116" s="23"/>
      <c r="AD116" s="13">
        <f t="shared" si="60"/>
        <v>0</v>
      </c>
      <c r="AE116" s="62"/>
      <c r="AF116" s="26">
        <f t="shared" si="61"/>
        <v>0</v>
      </c>
      <c r="AG116" s="26">
        <f t="shared" si="46"/>
        <v>0</v>
      </c>
      <c r="AH116" s="26"/>
      <c r="AI116" s="16">
        <v>115</v>
      </c>
    </row>
    <row r="117" spans="1:35" ht="12" x14ac:dyDescent="0.15">
      <c r="A117" s="16" t="s">
        <v>19</v>
      </c>
      <c r="B117" s="15" t="s">
        <v>20</v>
      </c>
      <c r="C117" s="16">
        <v>482</v>
      </c>
      <c r="D117" s="13">
        <f t="shared" si="47"/>
        <v>0</v>
      </c>
      <c r="E117" s="23"/>
      <c r="F117" s="14">
        <f t="shared" si="48"/>
        <v>0</v>
      </c>
      <c r="G117" s="11"/>
      <c r="H117" s="14">
        <f t="shared" si="49"/>
        <v>0</v>
      </c>
      <c r="I117" s="11"/>
      <c r="J117" s="13">
        <f t="shared" si="50"/>
        <v>0</v>
      </c>
      <c r="K117" s="11"/>
      <c r="L117" s="13">
        <f t="shared" si="51"/>
        <v>0</v>
      </c>
      <c r="M117" s="11"/>
      <c r="N117" s="14">
        <f t="shared" si="52"/>
        <v>0</v>
      </c>
      <c r="O117" s="11"/>
      <c r="P117" s="13">
        <f t="shared" si="53"/>
        <v>0</v>
      </c>
      <c r="Q117" s="11"/>
      <c r="R117" s="13">
        <f t="shared" si="54"/>
        <v>0</v>
      </c>
      <c r="S117" s="11"/>
      <c r="T117" s="13">
        <f t="shared" si="55"/>
        <v>0</v>
      </c>
      <c r="U117" s="11"/>
      <c r="V117" s="13">
        <f t="shared" si="56"/>
        <v>0</v>
      </c>
      <c r="W117" s="11"/>
      <c r="X117" s="13">
        <f t="shared" si="57"/>
        <v>0</v>
      </c>
      <c r="Y117" s="11"/>
      <c r="Z117" s="13">
        <f t="shared" si="58"/>
        <v>0</v>
      </c>
      <c r="AA117" s="11"/>
      <c r="AB117" s="13">
        <f t="shared" si="59"/>
        <v>0</v>
      </c>
      <c r="AC117" s="23"/>
      <c r="AD117" s="13">
        <f t="shared" si="60"/>
        <v>0</v>
      </c>
      <c r="AE117" s="62"/>
      <c r="AF117" s="26">
        <f t="shared" si="61"/>
        <v>0</v>
      </c>
      <c r="AG117" s="26">
        <f t="shared" si="46"/>
        <v>0</v>
      </c>
      <c r="AH117" s="26"/>
      <c r="AI117" s="16">
        <v>116</v>
      </c>
    </row>
    <row r="118" spans="1:35" ht="12" x14ac:dyDescent="0.15">
      <c r="A118" s="15" t="s">
        <v>240</v>
      </c>
      <c r="B118" s="15" t="s">
        <v>227</v>
      </c>
      <c r="C118" s="16">
        <v>1</v>
      </c>
      <c r="D118" s="13">
        <f t="shared" si="47"/>
        <v>0</v>
      </c>
      <c r="E118" s="23"/>
      <c r="F118" s="14">
        <f t="shared" si="48"/>
        <v>0</v>
      </c>
      <c r="G118" s="11"/>
      <c r="H118" s="14">
        <f t="shared" si="49"/>
        <v>0</v>
      </c>
      <c r="I118" s="11"/>
      <c r="J118" s="13">
        <f t="shared" si="50"/>
        <v>0</v>
      </c>
      <c r="K118" s="11"/>
      <c r="L118" s="13">
        <f t="shared" si="51"/>
        <v>0</v>
      </c>
      <c r="M118" s="11"/>
      <c r="N118" s="14">
        <f t="shared" si="52"/>
        <v>0</v>
      </c>
      <c r="O118" s="11"/>
      <c r="P118" s="13">
        <f t="shared" si="53"/>
        <v>0</v>
      </c>
      <c r="Q118" s="11"/>
      <c r="R118" s="13">
        <f t="shared" si="54"/>
        <v>6.666666666666667</v>
      </c>
      <c r="S118" s="11">
        <v>43</v>
      </c>
      <c r="T118" s="13">
        <f t="shared" si="55"/>
        <v>0</v>
      </c>
      <c r="U118" s="11"/>
      <c r="V118" s="13">
        <f t="shared" si="56"/>
        <v>0</v>
      </c>
      <c r="W118" s="11"/>
      <c r="X118" s="13">
        <f t="shared" si="57"/>
        <v>0</v>
      </c>
      <c r="Y118" s="11"/>
      <c r="Z118" s="13">
        <f t="shared" si="58"/>
        <v>0</v>
      </c>
      <c r="AA118" s="11"/>
      <c r="AB118" s="13">
        <f t="shared" si="59"/>
        <v>0</v>
      </c>
      <c r="AC118" s="23"/>
      <c r="AD118" s="13">
        <f t="shared" si="60"/>
        <v>0</v>
      </c>
      <c r="AE118" s="62"/>
      <c r="AF118" s="26">
        <f t="shared" si="61"/>
        <v>1</v>
      </c>
      <c r="AG118" s="26">
        <f t="shared" si="46"/>
        <v>6.666666666666667</v>
      </c>
      <c r="AH118" s="26"/>
      <c r="AI118" s="16">
        <v>117</v>
      </c>
    </row>
    <row r="119" spans="1:35" ht="12" x14ac:dyDescent="0.15">
      <c r="A119" s="15" t="s">
        <v>217</v>
      </c>
      <c r="B119" s="15" t="s">
        <v>11</v>
      </c>
      <c r="C119" s="15">
        <v>323</v>
      </c>
      <c r="D119" s="13">
        <f t="shared" si="47"/>
        <v>0</v>
      </c>
      <c r="E119" s="23"/>
      <c r="F119" s="14">
        <f t="shared" si="48"/>
        <v>10.256410256410255</v>
      </c>
      <c r="G119" s="11">
        <v>36</v>
      </c>
      <c r="H119" s="14">
        <f t="shared" si="49"/>
        <v>0</v>
      </c>
      <c r="I119" s="11"/>
      <c r="J119" s="13">
        <f t="shared" si="50"/>
        <v>0</v>
      </c>
      <c r="K119" s="11"/>
      <c r="L119" s="13">
        <f t="shared" si="51"/>
        <v>0</v>
      </c>
      <c r="M119" s="11"/>
      <c r="N119" s="14">
        <f t="shared" si="52"/>
        <v>0</v>
      </c>
      <c r="O119" s="11"/>
      <c r="P119" s="13">
        <f t="shared" si="53"/>
        <v>0</v>
      </c>
      <c r="Q119" s="11"/>
      <c r="R119" s="13">
        <f t="shared" si="54"/>
        <v>0</v>
      </c>
      <c r="S119" s="11"/>
      <c r="T119" s="13">
        <f t="shared" si="55"/>
        <v>0</v>
      </c>
      <c r="U119" s="11"/>
      <c r="V119" s="13">
        <f t="shared" si="56"/>
        <v>0</v>
      </c>
      <c r="W119" s="11"/>
      <c r="X119" s="13">
        <f t="shared" si="57"/>
        <v>0</v>
      </c>
      <c r="Y119" s="11"/>
      <c r="Z119" s="13">
        <f t="shared" si="58"/>
        <v>0</v>
      </c>
      <c r="AA119" s="11"/>
      <c r="AB119" s="13">
        <f t="shared" si="59"/>
        <v>0</v>
      </c>
      <c r="AC119" s="23"/>
      <c r="AD119" s="13">
        <f t="shared" si="60"/>
        <v>0</v>
      </c>
      <c r="AE119" s="62"/>
      <c r="AF119" s="26">
        <f t="shared" si="61"/>
        <v>1</v>
      </c>
      <c r="AG119" s="26">
        <f t="shared" si="46"/>
        <v>10.256410256410255</v>
      </c>
      <c r="AH119" s="26"/>
      <c r="AI119" s="16">
        <v>118</v>
      </c>
    </row>
    <row r="120" spans="1:35" ht="12" x14ac:dyDescent="0.15">
      <c r="A120" s="15" t="s">
        <v>88</v>
      </c>
      <c r="B120" s="15" t="s">
        <v>89</v>
      </c>
      <c r="C120" s="15">
        <v>80</v>
      </c>
      <c r="D120" s="13">
        <f t="shared" si="47"/>
        <v>0</v>
      </c>
      <c r="E120" s="23"/>
      <c r="F120" s="14">
        <f t="shared" si="48"/>
        <v>0</v>
      </c>
      <c r="G120" s="11"/>
      <c r="H120" s="14">
        <f t="shared" si="49"/>
        <v>0</v>
      </c>
      <c r="I120" s="11"/>
      <c r="J120" s="13">
        <f t="shared" si="50"/>
        <v>0</v>
      </c>
      <c r="K120" s="11"/>
      <c r="L120" s="13">
        <f t="shared" si="51"/>
        <v>0</v>
      </c>
      <c r="M120" s="11"/>
      <c r="N120" s="14">
        <f t="shared" si="52"/>
        <v>0</v>
      </c>
      <c r="O120" s="11"/>
      <c r="P120" s="13">
        <f t="shared" si="53"/>
        <v>0</v>
      </c>
      <c r="Q120" s="11"/>
      <c r="R120" s="13">
        <f t="shared" si="54"/>
        <v>0</v>
      </c>
      <c r="S120" s="11"/>
      <c r="T120" s="13">
        <f t="shared" si="55"/>
        <v>0</v>
      </c>
      <c r="U120" s="11"/>
      <c r="V120" s="13">
        <f t="shared" si="56"/>
        <v>0</v>
      </c>
      <c r="W120" s="11"/>
      <c r="X120" s="13">
        <f t="shared" si="57"/>
        <v>0</v>
      </c>
      <c r="Y120" s="11"/>
      <c r="Z120" s="13">
        <f t="shared" si="58"/>
        <v>0</v>
      </c>
      <c r="AA120" s="11"/>
      <c r="AB120" s="13">
        <f t="shared" si="59"/>
        <v>0</v>
      </c>
      <c r="AC120" s="23"/>
      <c r="AD120" s="13">
        <f t="shared" si="60"/>
        <v>0</v>
      </c>
      <c r="AE120" s="62"/>
      <c r="AF120" s="26">
        <f t="shared" si="61"/>
        <v>0</v>
      </c>
      <c r="AG120" s="26">
        <f t="shared" si="46"/>
        <v>0</v>
      </c>
      <c r="AH120" s="26"/>
      <c r="AI120" s="16">
        <v>119</v>
      </c>
    </row>
    <row r="121" spans="1:35" ht="12" x14ac:dyDescent="0.15">
      <c r="A121" s="15" t="s">
        <v>99</v>
      </c>
      <c r="B121" s="15" t="s">
        <v>31</v>
      </c>
      <c r="C121" s="15">
        <v>432</v>
      </c>
      <c r="D121" s="13">
        <f t="shared" si="47"/>
        <v>0</v>
      </c>
      <c r="E121" s="23"/>
      <c r="F121" s="14">
        <f t="shared" si="48"/>
        <v>0</v>
      </c>
      <c r="G121" s="11"/>
      <c r="H121" s="14">
        <f t="shared" si="49"/>
        <v>0</v>
      </c>
      <c r="I121" s="11"/>
      <c r="J121" s="13">
        <f t="shared" si="50"/>
        <v>0</v>
      </c>
      <c r="K121" s="11"/>
      <c r="L121" s="13">
        <f t="shared" si="51"/>
        <v>0</v>
      </c>
      <c r="M121" s="11"/>
      <c r="N121" s="14">
        <f t="shared" si="52"/>
        <v>0</v>
      </c>
      <c r="O121" s="11"/>
      <c r="P121" s="13">
        <f t="shared" si="53"/>
        <v>0</v>
      </c>
      <c r="Q121" s="11"/>
      <c r="R121" s="13">
        <f t="shared" si="54"/>
        <v>0</v>
      </c>
      <c r="S121" s="11"/>
      <c r="T121" s="13">
        <f t="shared" si="55"/>
        <v>0</v>
      </c>
      <c r="U121" s="11"/>
      <c r="V121" s="13">
        <f t="shared" si="56"/>
        <v>0</v>
      </c>
      <c r="W121" s="11"/>
      <c r="X121" s="13">
        <f t="shared" si="57"/>
        <v>0</v>
      </c>
      <c r="Y121" s="11"/>
      <c r="Z121" s="13">
        <f t="shared" si="58"/>
        <v>0</v>
      </c>
      <c r="AA121" s="11"/>
      <c r="AB121" s="13">
        <f t="shared" si="59"/>
        <v>0</v>
      </c>
      <c r="AC121" s="23"/>
      <c r="AD121" s="13">
        <f t="shared" si="60"/>
        <v>0</v>
      </c>
      <c r="AE121" s="62"/>
      <c r="AF121" s="26">
        <f t="shared" si="61"/>
        <v>0</v>
      </c>
      <c r="AG121" s="26">
        <f t="shared" si="46"/>
        <v>0</v>
      </c>
      <c r="AH121" s="26"/>
      <c r="AI121" s="16">
        <v>120</v>
      </c>
    </row>
    <row r="122" spans="1:35" ht="12" x14ac:dyDescent="0.15">
      <c r="A122" s="15" t="s">
        <v>50</v>
      </c>
      <c r="B122" s="15" t="s">
        <v>31</v>
      </c>
      <c r="C122" s="15">
        <v>363</v>
      </c>
      <c r="D122" s="13">
        <f t="shared" si="47"/>
        <v>0</v>
      </c>
      <c r="E122" s="23"/>
      <c r="F122" s="14">
        <f t="shared" si="48"/>
        <v>0</v>
      </c>
      <c r="G122" s="11"/>
      <c r="H122" s="14">
        <f t="shared" si="49"/>
        <v>0</v>
      </c>
      <c r="I122" s="11"/>
      <c r="J122" s="13">
        <f t="shared" si="50"/>
        <v>0</v>
      </c>
      <c r="K122" s="11"/>
      <c r="L122" s="13">
        <f t="shared" si="51"/>
        <v>0</v>
      </c>
      <c r="M122" s="11"/>
      <c r="N122" s="14">
        <f t="shared" si="52"/>
        <v>0</v>
      </c>
      <c r="O122" s="11"/>
      <c r="P122" s="13">
        <f t="shared" si="53"/>
        <v>0</v>
      </c>
      <c r="Q122" s="11"/>
      <c r="R122" s="13">
        <f t="shared" si="54"/>
        <v>0</v>
      </c>
      <c r="S122" s="11"/>
      <c r="T122" s="13">
        <f t="shared" si="55"/>
        <v>0</v>
      </c>
      <c r="U122" s="11"/>
      <c r="V122" s="13">
        <f t="shared" si="56"/>
        <v>0</v>
      </c>
      <c r="W122" s="11"/>
      <c r="X122" s="13">
        <f t="shared" si="57"/>
        <v>0</v>
      </c>
      <c r="Y122" s="11"/>
      <c r="Z122" s="13">
        <f t="shared" si="58"/>
        <v>0</v>
      </c>
      <c r="AA122" s="11"/>
      <c r="AB122" s="13">
        <f t="shared" si="59"/>
        <v>0</v>
      </c>
      <c r="AC122" s="23"/>
      <c r="AD122" s="13">
        <f t="shared" si="60"/>
        <v>0</v>
      </c>
      <c r="AE122" s="62"/>
      <c r="AF122" s="26">
        <f t="shared" si="61"/>
        <v>0</v>
      </c>
      <c r="AG122" s="26">
        <f t="shared" si="46"/>
        <v>0</v>
      </c>
      <c r="AH122" s="26"/>
      <c r="AI122" s="16">
        <v>122</v>
      </c>
    </row>
    <row r="123" spans="1:35" ht="12" x14ac:dyDescent="0.15">
      <c r="A123" s="15" t="s">
        <v>218</v>
      </c>
      <c r="B123" s="15" t="s">
        <v>219</v>
      </c>
      <c r="C123" s="15">
        <v>364</v>
      </c>
      <c r="D123" s="13">
        <f t="shared" si="47"/>
        <v>0</v>
      </c>
      <c r="E123" s="23"/>
      <c r="F123" s="14">
        <f t="shared" si="48"/>
        <v>0</v>
      </c>
      <c r="G123" s="11"/>
      <c r="H123" s="14">
        <f t="shared" si="49"/>
        <v>0</v>
      </c>
      <c r="I123" s="11"/>
      <c r="J123" s="13">
        <f t="shared" si="50"/>
        <v>0</v>
      </c>
      <c r="K123" s="11"/>
      <c r="L123" s="13">
        <f t="shared" si="51"/>
        <v>0</v>
      </c>
      <c r="M123" s="11"/>
      <c r="N123" s="14">
        <f t="shared" si="52"/>
        <v>0</v>
      </c>
      <c r="O123" s="11"/>
      <c r="P123" s="13">
        <f t="shared" si="53"/>
        <v>0</v>
      </c>
      <c r="Q123" s="11"/>
      <c r="R123" s="13">
        <f t="shared" si="54"/>
        <v>0</v>
      </c>
      <c r="S123" s="11"/>
      <c r="T123" s="13">
        <f t="shared" si="55"/>
        <v>0</v>
      </c>
      <c r="U123" s="11"/>
      <c r="V123" s="13">
        <f t="shared" si="56"/>
        <v>0</v>
      </c>
      <c r="W123" s="11"/>
      <c r="X123" s="13">
        <f t="shared" si="57"/>
        <v>0</v>
      </c>
      <c r="Y123" s="11"/>
      <c r="Z123" s="13">
        <f t="shared" si="58"/>
        <v>0</v>
      </c>
      <c r="AA123" s="11"/>
      <c r="AB123" s="13">
        <f t="shared" si="59"/>
        <v>0</v>
      </c>
      <c r="AC123" s="23"/>
      <c r="AD123" s="13">
        <f t="shared" si="60"/>
        <v>0</v>
      </c>
      <c r="AE123" s="62"/>
      <c r="AF123" s="26">
        <f t="shared" si="61"/>
        <v>0</v>
      </c>
      <c r="AG123" s="26">
        <f t="shared" si="46"/>
        <v>0</v>
      </c>
      <c r="AH123" s="26"/>
      <c r="AI123" s="16">
        <v>122</v>
      </c>
    </row>
    <row r="124" spans="1:35" ht="12" x14ac:dyDescent="0.15">
      <c r="A124" s="16" t="s">
        <v>213</v>
      </c>
      <c r="B124" s="15" t="s">
        <v>11</v>
      </c>
      <c r="C124" s="16">
        <v>372</v>
      </c>
      <c r="D124" s="13">
        <f t="shared" si="47"/>
        <v>0</v>
      </c>
      <c r="E124" s="23"/>
      <c r="F124" s="14">
        <f t="shared" si="48"/>
        <v>20.512820512820511</v>
      </c>
      <c r="G124" s="11">
        <v>32</v>
      </c>
      <c r="H124" s="14">
        <f t="shared" si="49"/>
        <v>0</v>
      </c>
      <c r="I124" s="11"/>
      <c r="J124" s="13">
        <f t="shared" si="50"/>
        <v>0</v>
      </c>
      <c r="K124" s="11"/>
      <c r="L124" s="13">
        <f t="shared" si="51"/>
        <v>0</v>
      </c>
      <c r="M124" s="11"/>
      <c r="N124" s="14">
        <f t="shared" si="52"/>
        <v>0</v>
      </c>
      <c r="O124" s="11"/>
      <c r="P124" s="13">
        <f t="shared" si="53"/>
        <v>0</v>
      </c>
      <c r="Q124" s="11"/>
      <c r="R124" s="13">
        <f t="shared" si="54"/>
        <v>0</v>
      </c>
      <c r="S124" s="11"/>
      <c r="T124" s="13">
        <f t="shared" si="55"/>
        <v>0</v>
      </c>
      <c r="U124" s="11"/>
      <c r="V124" s="13">
        <f t="shared" si="56"/>
        <v>0</v>
      </c>
      <c r="W124" s="11"/>
      <c r="X124" s="13">
        <f t="shared" si="57"/>
        <v>0</v>
      </c>
      <c r="Y124" s="11"/>
      <c r="Z124" s="13">
        <f t="shared" si="58"/>
        <v>0</v>
      </c>
      <c r="AA124" s="11"/>
      <c r="AB124" s="13">
        <f t="shared" si="59"/>
        <v>0</v>
      </c>
      <c r="AC124" s="23"/>
      <c r="AD124" s="13">
        <f t="shared" si="60"/>
        <v>0</v>
      </c>
      <c r="AE124" s="62"/>
      <c r="AF124" s="26">
        <f t="shared" si="61"/>
        <v>1</v>
      </c>
      <c r="AG124" s="26">
        <f t="shared" si="46"/>
        <v>20.512820512820511</v>
      </c>
      <c r="AH124" s="26"/>
      <c r="AI124" s="16">
        <v>124</v>
      </c>
    </row>
    <row r="125" spans="1:35" ht="12" x14ac:dyDescent="0.15">
      <c r="A125" s="15" t="s">
        <v>97</v>
      </c>
      <c r="B125" s="18" t="s">
        <v>98</v>
      </c>
      <c r="C125" s="15">
        <v>130</v>
      </c>
      <c r="D125" s="13">
        <f t="shared" si="47"/>
        <v>0</v>
      </c>
      <c r="E125" s="23"/>
      <c r="F125" s="14">
        <f t="shared" si="48"/>
        <v>0</v>
      </c>
      <c r="G125" s="11"/>
      <c r="H125" s="14">
        <f t="shared" si="49"/>
        <v>0</v>
      </c>
      <c r="I125" s="11"/>
      <c r="J125" s="13">
        <f t="shared" si="50"/>
        <v>0</v>
      </c>
      <c r="K125" s="11"/>
      <c r="L125" s="13">
        <f t="shared" si="51"/>
        <v>0</v>
      </c>
      <c r="M125" s="11"/>
      <c r="N125" s="14">
        <f t="shared" si="52"/>
        <v>0</v>
      </c>
      <c r="O125" s="11"/>
      <c r="P125" s="13">
        <f t="shared" si="53"/>
        <v>0</v>
      </c>
      <c r="Q125" s="11"/>
      <c r="R125" s="13">
        <f t="shared" si="54"/>
        <v>0</v>
      </c>
      <c r="S125" s="11"/>
      <c r="T125" s="13">
        <f t="shared" si="55"/>
        <v>0</v>
      </c>
      <c r="U125" s="11"/>
      <c r="V125" s="13">
        <f t="shared" si="56"/>
        <v>0</v>
      </c>
      <c r="W125" s="11"/>
      <c r="X125" s="13">
        <f t="shared" si="57"/>
        <v>0</v>
      </c>
      <c r="Y125" s="11"/>
      <c r="Z125" s="13">
        <f t="shared" si="58"/>
        <v>0</v>
      </c>
      <c r="AA125" s="11"/>
      <c r="AB125" s="13">
        <f t="shared" si="59"/>
        <v>0</v>
      </c>
      <c r="AC125" s="23"/>
      <c r="AD125" s="13">
        <f t="shared" si="60"/>
        <v>0</v>
      </c>
      <c r="AE125" s="62"/>
      <c r="AF125" s="26">
        <f t="shared" si="61"/>
        <v>0</v>
      </c>
      <c r="AG125" s="26">
        <f t="shared" si="46"/>
        <v>0</v>
      </c>
      <c r="AH125" s="26"/>
      <c r="AI125" s="16">
        <v>125</v>
      </c>
    </row>
    <row r="126" spans="1:35" ht="12" x14ac:dyDescent="0.15">
      <c r="A126" s="15" t="s">
        <v>87</v>
      </c>
      <c r="B126" s="15" t="s">
        <v>45</v>
      </c>
      <c r="C126" s="15">
        <v>220</v>
      </c>
      <c r="D126" s="13">
        <f t="shared" si="47"/>
        <v>0</v>
      </c>
      <c r="E126" s="23"/>
      <c r="F126" s="14">
        <f t="shared" si="48"/>
        <v>0</v>
      </c>
      <c r="G126" s="11"/>
      <c r="H126" s="14">
        <f t="shared" si="49"/>
        <v>0</v>
      </c>
      <c r="I126" s="11"/>
      <c r="J126" s="13">
        <f t="shared" si="50"/>
        <v>0</v>
      </c>
      <c r="K126" s="11"/>
      <c r="L126" s="13">
        <f t="shared" si="51"/>
        <v>0</v>
      </c>
      <c r="M126" s="11"/>
      <c r="N126" s="14">
        <f t="shared" si="52"/>
        <v>0</v>
      </c>
      <c r="O126" s="11"/>
      <c r="P126" s="13">
        <f t="shared" si="53"/>
        <v>0</v>
      </c>
      <c r="Q126" s="11"/>
      <c r="R126" s="13">
        <f t="shared" si="54"/>
        <v>0</v>
      </c>
      <c r="S126" s="11"/>
      <c r="T126" s="13">
        <f t="shared" si="55"/>
        <v>0</v>
      </c>
      <c r="U126" s="11"/>
      <c r="V126" s="13">
        <f t="shared" si="56"/>
        <v>0</v>
      </c>
      <c r="W126" s="11"/>
      <c r="X126" s="13">
        <f t="shared" si="57"/>
        <v>0</v>
      </c>
      <c r="Y126" s="11"/>
      <c r="Z126" s="13">
        <f t="shared" si="58"/>
        <v>0</v>
      </c>
      <c r="AA126" s="11"/>
      <c r="AB126" s="13">
        <f t="shared" si="59"/>
        <v>0</v>
      </c>
      <c r="AC126" s="23"/>
      <c r="AD126" s="13">
        <f t="shared" si="60"/>
        <v>0</v>
      </c>
      <c r="AE126" s="62"/>
      <c r="AF126" s="26">
        <f t="shared" si="61"/>
        <v>0</v>
      </c>
      <c r="AG126" s="26">
        <f t="shared" si="46"/>
        <v>0</v>
      </c>
      <c r="AH126" s="26"/>
      <c r="AI126" s="16">
        <v>126</v>
      </c>
    </row>
    <row r="127" spans="1:35" ht="12" x14ac:dyDescent="0.15">
      <c r="A127" s="15" t="s">
        <v>204</v>
      </c>
      <c r="B127" s="15" t="s">
        <v>205</v>
      </c>
      <c r="C127" s="15">
        <v>290</v>
      </c>
      <c r="D127" s="13">
        <f t="shared" si="47"/>
        <v>60</v>
      </c>
      <c r="E127" s="23">
        <v>11</v>
      </c>
      <c r="F127" s="14">
        <f t="shared" si="48"/>
        <v>0</v>
      </c>
      <c r="G127" s="11"/>
      <c r="H127" s="14">
        <f t="shared" si="49"/>
        <v>0</v>
      </c>
      <c r="I127" s="11"/>
      <c r="J127" s="13">
        <f t="shared" si="50"/>
        <v>72</v>
      </c>
      <c r="K127" s="11">
        <v>8</v>
      </c>
      <c r="L127" s="13">
        <f t="shared" si="51"/>
        <v>0</v>
      </c>
      <c r="M127" s="11"/>
      <c r="N127" s="14">
        <f t="shared" si="52"/>
        <v>0</v>
      </c>
      <c r="O127" s="11"/>
      <c r="P127" s="13">
        <f t="shared" si="53"/>
        <v>0</v>
      </c>
      <c r="Q127" s="11"/>
      <c r="R127" s="13">
        <f t="shared" si="54"/>
        <v>71.111111111111114</v>
      </c>
      <c r="S127" s="11">
        <v>14</v>
      </c>
      <c r="T127" s="13">
        <f t="shared" si="55"/>
        <v>0</v>
      </c>
      <c r="U127" s="11"/>
      <c r="V127" s="13">
        <f t="shared" si="56"/>
        <v>0</v>
      </c>
      <c r="W127" s="11"/>
      <c r="X127" s="13">
        <f t="shared" si="57"/>
        <v>0</v>
      </c>
      <c r="Y127" s="11"/>
      <c r="Z127" s="13">
        <f t="shared" si="58"/>
        <v>0</v>
      </c>
      <c r="AA127" s="11"/>
      <c r="AB127" s="13">
        <f t="shared" si="59"/>
        <v>0</v>
      </c>
      <c r="AC127" s="23"/>
      <c r="AD127" s="13">
        <f t="shared" si="60"/>
        <v>0</v>
      </c>
      <c r="AE127" s="62"/>
      <c r="AF127" s="26">
        <f t="shared" si="61"/>
        <v>3</v>
      </c>
      <c r="AG127" s="26">
        <f t="shared" si="46"/>
        <v>203.11111111111111</v>
      </c>
      <c r="AH127" s="26"/>
      <c r="AI127" s="16">
        <v>127</v>
      </c>
    </row>
    <row r="128" spans="1:35" ht="12" x14ac:dyDescent="0.15">
      <c r="A128" s="15" t="s">
        <v>105</v>
      </c>
      <c r="B128" s="15" t="s">
        <v>207</v>
      </c>
      <c r="C128" s="15">
        <v>432</v>
      </c>
      <c r="D128" s="13">
        <f t="shared" si="47"/>
        <v>0</v>
      </c>
      <c r="E128" s="23"/>
      <c r="F128" s="14">
        <f t="shared" si="48"/>
        <v>0</v>
      </c>
      <c r="G128" s="11"/>
      <c r="H128" s="14">
        <f t="shared" si="49"/>
        <v>0</v>
      </c>
      <c r="I128" s="11"/>
      <c r="J128" s="13">
        <f t="shared" si="50"/>
        <v>0</v>
      </c>
      <c r="K128" s="11"/>
      <c r="L128" s="13">
        <f t="shared" si="51"/>
        <v>0</v>
      </c>
      <c r="M128" s="11"/>
      <c r="N128" s="14">
        <f t="shared" si="52"/>
        <v>0</v>
      </c>
      <c r="O128" s="11"/>
      <c r="P128" s="13">
        <f t="shared" si="53"/>
        <v>0</v>
      </c>
      <c r="Q128" s="11"/>
      <c r="R128" s="13">
        <f t="shared" si="54"/>
        <v>0</v>
      </c>
      <c r="S128" s="11"/>
      <c r="T128" s="13">
        <f t="shared" si="55"/>
        <v>0</v>
      </c>
      <c r="U128" s="11"/>
      <c r="V128" s="13">
        <f t="shared" si="56"/>
        <v>0</v>
      </c>
      <c r="W128" s="11"/>
      <c r="X128" s="13">
        <f t="shared" si="57"/>
        <v>0</v>
      </c>
      <c r="Y128" s="11"/>
      <c r="Z128" s="13">
        <f t="shared" si="58"/>
        <v>0</v>
      </c>
      <c r="AA128" s="11"/>
      <c r="AB128" s="13">
        <f t="shared" si="59"/>
        <v>0</v>
      </c>
      <c r="AC128" s="23"/>
      <c r="AD128" s="13">
        <f t="shared" si="60"/>
        <v>0</v>
      </c>
      <c r="AE128" s="62"/>
      <c r="AF128" s="26">
        <f t="shared" si="61"/>
        <v>0</v>
      </c>
      <c r="AG128" s="26">
        <f t="shared" si="46"/>
        <v>0</v>
      </c>
      <c r="AH128" s="26"/>
      <c r="AI128" s="16">
        <v>129</v>
      </c>
    </row>
    <row r="129" spans="1:35" ht="12" x14ac:dyDescent="0.15">
      <c r="A129" s="15" t="s">
        <v>104</v>
      </c>
      <c r="B129" s="15" t="s">
        <v>80</v>
      </c>
      <c r="C129" s="15">
        <v>260</v>
      </c>
      <c r="D129" s="13">
        <f t="shared" si="47"/>
        <v>0</v>
      </c>
      <c r="E129" s="23"/>
      <c r="F129" s="14">
        <f t="shared" si="48"/>
        <v>0</v>
      </c>
      <c r="G129" s="11"/>
      <c r="H129" s="14">
        <f t="shared" si="49"/>
        <v>0</v>
      </c>
      <c r="I129" s="11"/>
      <c r="J129" s="13">
        <f t="shared" si="50"/>
        <v>0</v>
      </c>
      <c r="K129" s="11"/>
      <c r="L129" s="13">
        <f t="shared" si="51"/>
        <v>0</v>
      </c>
      <c r="M129" s="11"/>
      <c r="N129" s="14">
        <f t="shared" si="52"/>
        <v>0</v>
      </c>
      <c r="O129" s="11"/>
      <c r="P129" s="13">
        <f t="shared" si="53"/>
        <v>0</v>
      </c>
      <c r="Q129" s="11"/>
      <c r="R129" s="13">
        <f t="shared" si="54"/>
        <v>0</v>
      </c>
      <c r="S129" s="11"/>
      <c r="T129" s="13">
        <f t="shared" si="55"/>
        <v>0</v>
      </c>
      <c r="U129" s="11"/>
      <c r="V129" s="13">
        <f t="shared" si="56"/>
        <v>0</v>
      </c>
      <c r="W129" s="11"/>
      <c r="X129" s="13">
        <f t="shared" si="57"/>
        <v>0</v>
      </c>
      <c r="Y129" s="11"/>
      <c r="Z129" s="13">
        <f t="shared" si="58"/>
        <v>0</v>
      </c>
      <c r="AA129" s="11"/>
      <c r="AB129" s="13">
        <f t="shared" si="59"/>
        <v>0</v>
      </c>
      <c r="AC129" s="23"/>
      <c r="AD129" s="13">
        <f t="shared" si="60"/>
        <v>0</v>
      </c>
      <c r="AE129" s="62"/>
      <c r="AF129" s="26">
        <f t="shared" si="61"/>
        <v>0</v>
      </c>
      <c r="AG129" s="26">
        <f t="shared" si="46"/>
        <v>0</v>
      </c>
      <c r="AH129" s="26"/>
      <c r="AI129" s="16">
        <v>130</v>
      </c>
    </row>
    <row r="130" spans="1:35" ht="12" x14ac:dyDescent="0.15">
      <c r="A130" s="15" t="s">
        <v>82</v>
      </c>
      <c r="B130" s="15" t="s">
        <v>22</v>
      </c>
      <c r="C130" s="15">
        <v>570</v>
      </c>
      <c r="D130" s="13">
        <f t="shared" si="47"/>
        <v>0</v>
      </c>
      <c r="E130" s="23"/>
      <c r="F130" s="14">
        <f t="shared" si="48"/>
        <v>0</v>
      </c>
      <c r="G130" s="11"/>
      <c r="H130" s="14">
        <f t="shared" si="49"/>
        <v>0</v>
      </c>
      <c r="I130" s="11"/>
      <c r="J130" s="13">
        <f t="shared" si="50"/>
        <v>0</v>
      </c>
      <c r="K130" s="11"/>
      <c r="L130" s="13">
        <f t="shared" si="51"/>
        <v>0</v>
      </c>
      <c r="M130" s="11"/>
      <c r="N130" s="14">
        <f t="shared" si="52"/>
        <v>0</v>
      </c>
      <c r="O130" s="11"/>
      <c r="P130" s="13">
        <f t="shared" si="53"/>
        <v>0</v>
      </c>
      <c r="Q130" s="11"/>
      <c r="R130" s="13">
        <f t="shared" si="54"/>
        <v>0</v>
      </c>
      <c r="S130" s="11"/>
      <c r="T130" s="13">
        <f t="shared" si="55"/>
        <v>0</v>
      </c>
      <c r="U130" s="11"/>
      <c r="V130" s="13">
        <f t="shared" si="56"/>
        <v>0</v>
      </c>
      <c r="W130" s="11"/>
      <c r="X130" s="13">
        <f t="shared" si="57"/>
        <v>0</v>
      </c>
      <c r="Y130" s="11"/>
      <c r="Z130" s="13">
        <f t="shared" si="58"/>
        <v>0</v>
      </c>
      <c r="AA130" s="11"/>
      <c r="AB130" s="13">
        <f t="shared" si="59"/>
        <v>0</v>
      </c>
      <c r="AC130" s="23"/>
      <c r="AD130" s="13">
        <f t="shared" si="60"/>
        <v>0</v>
      </c>
      <c r="AE130" s="62"/>
      <c r="AF130" s="26">
        <f t="shared" si="61"/>
        <v>0</v>
      </c>
      <c r="AG130" s="26">
        <f t="shared" si="46"/>
        <v>0</v>
      </c>
      <c r="AH130" s="26"/>
      <c r="AI130" s="16">
        <v>131</v>
      </c>
    </row>
    <row r="131" spans="1:35" ht="12" x14ac:dyDescent="0.15">
      <c r="A131" s="15" t="s">
        <v>64</v>
      </c>
      <c r="B131" s="15" t="s">
        <v>65</v>
      </c>
      <c r="C131" s="15">
        <v>284</v>
      </c>
      <c r="D131" s="13">
        <f t="shared" si="47"/>
        <v>0</v>
      </c>
      <c r="E131" s="23"/>
      <c r="F131" s="14">
        <f t="shared" si="48"/>
        <v>0</v>
      </c>
      <c r="G131" s="11"/>
      <c r="H131" s="14">
        <f t="shared" si="49"/>
        <v>0</v>
      </c>
      <c r="I131" s="11"/>
      <c r="J131" s="13">
        <f t="shared" si="50"/>
        <v>0</v>
      </c>
      <c r="K131" s="11"/>
      <c r="L131" s="13">
        <f t="shared" si="51"/>
        <v>0</v>
      </c>
      <c r="M131" s="11"/>
      <c r="N131" s="14">
        <f t="shared" si="52"/>
        <v>0</v>
      </c>
      <c r="O131" s="11"/>
      <c r="P131" s="13">
        <f t="shared" si="53"/>
        <v>0</v>
      </c>
      <c r="Q131" s="11"/>
      <c r="R131" s="13">
        <f t="shared" si="54"/>
        <v>0</v>
      </c>
      <c r="S131" s="11"/>
      <c r="T131" s="13">
        <f t="shared" si="55"/>
        <v>0</v>
      </c>
      <c r="U131" s="11"/>
      <c r="V131" s="13">
        <f t="shared" si="56"/>
        <v>0</v>
      </c>
      <c r="W131" s="11"/>
      <c r="X131" s="13">
        <f t="shared" si="57"/>
        <v>0</v>
      </c>
      <c r="Y131" s="11"/>
      <c r="Z131" s="13">
        <f t="shared" si="58"/>
        <v>0</v>
      </c>
      <c r="AA131" s="11"/>
      <c r="AB131" s="13">
        <f t="shared" si="59"/>
        <v>0</v>
      </c>
      <c r="AC131" s="23"/>
      <c r="AD131" s="13">
        <f t="shared" si="60"/>
        <v>0</v>
      </c>
      <c r="AE131" s="62"/>
      <c r="AF131" s="26">
        <f t="shared" si="61"/>
        <v>0</v>
      </c>
      <c r="AG131" s="26">
        <f t="shared" si="46"/>
        <v>0</v>
      </c>
      <c r="AH131" s="26"/>
      <c r="AI131" s="16">
        <v>132</v>
      </c>
    </row>
    <row r="132" spans="1:35" ht="12" x14ac:dyDescent="0.15">
      <c r="A132" s="15" t="s">
        <v>85</v>
      </c>
      <c r="B132" s="15" t="s">
        <v>18</v>
      </c>
      <c r="C132" s="15">
        <v>153</v>
      </c>
      <c r="D132" s="13">
        <f t="shared" si="47"/>
        <v>0</v>
      </c>
      <c r="E132" s="23"/>
      <c r="F132" s="14">
        <f t="shared" si="48"/>
        <v>0</v>
      </c>
      <c r="G132" s="11"/>
      <c r="H132" s="14">
        <f t="shared" si="49"/>
        <v>0</v>
      </c>
      <c r="I132" s="11"/>
      <c r="J132" s="13">
        <f t="shared" si="50"/>
        <v>0</v>
      </c>
      <c r="K132" s="11"/>
      <c r="L132" s="13">
        <f t="shared" si="51"/>
        <v>0</v>
      </c>
      <c r="M132" s="11"/>
      <c r="N132" s="14">
        <f t="shared" si="52"/>
        <v>0</v>
      </c>
      <c r="O132" s="11"/>
      <c r="P132" s="13">
        <f t="shared" si="53"/>
        <v>0</v>
      </c>
      <c r="Q132" s="11"/>
      <c r="R132" s="13">
        <f t="shared" si="54"/>
        <v>0</v>
      </c>
      <c r="S132" s="11"/>
      <c r="T132" s="13">
        <f t="shared" si="55"/>
        <v>0</v>
      </c>
      <c r="U132" s="11"/>
      <c r="V132" s="13">
        <f t="shared" si="56"/>
        <v>0</v>
      </c>
      <c r="W132" s="11"/>
      <c r="X132" s="13">
        <f t="shared" si="57"/>
        <v>0</v>
      </c>
      <c r="Y132" s="11"/>
      <c r="Z132" s="13">
        <f t="shared" si="58"/>
        <v>0</v>
      </c>
      <c r="AA132" s="11"/>
      <c r="AB132" s="13">
        <f t="shared" si="59"/>
        <v>0</v>
      </c>
      <c r="AC132" s="23"/>
      <c r="AD132" s="13">
        <f t="shared" si="60"/>
        <v>0</v>
      </c>
      <c r="AE132" s="62"/>
      <c r="AF132" s="26">
        <f t="shared" si="61"/>
        <v>0</v>
      </c>
      <c r="AG132" s="26">
        <f t="shared" si="46"/>
        <v>0</v>
      </c>
      <c r="AH132" s="26"/>
      <c r="AI132" s="16">
        <v>134</v>
      </c>
    </row>
    <row r="133" spans="1:35" ht="12" x14ac:dyDescent="0.15">
      <c r="A133" s="18" t="s">
        <v>230</v>
      </c>
      <c r="B133" s="15" t="s">
        <v>89</v>
      </c>
      <c r="C133" s="16">
        <v>226</v>
      </c>
      <c r="D133" s="13">
        <f t="shared" si="47"/>
        <v>0</v>
      </c>
      <c r="E133" s="23"/>
      <c r="F133" s="14">
        <f t="shared" si="48"/>
        <v>0</v>
      </c>
      <c r="G133" s="11"/>
      <c r="H133" s="14">
        <f t="shared" si="49"/>
        <v>0</v>
      </c>
      <c r="I133" s="11"/>
      <c r="J133" s="13">
        <f t="shared" si="50"/>
        <v>8</v>
      </c>
      <c r="K133" s="11">
        <v>24</v>
      </c>
      <c r="L133" s="13">
        <f t="shared" si="51"/>
        <v>53.333333333333336</v>
      </c>
      <c r="M133" s="11">
        <v>8</v>
      </c>
      <c r="N133" s="14">
        <f t="shared" si="52"/>
        <v>0</v>
      </c>
      <c r="O133" s="11"/>
      <c r="P133" s="13">
        <f t="shared" si="53"/>
        <v>0</v>
      </c>
      <c r="Q133" s="11"/>
      <c r="R133" s="13">
        <f t="shared" si="54"/>
        <v>31.111111111111111</v>
      </c>
      <c r="S133" s="11">
        <v>32</v>
      </c>
      <c r="T133" s="13">
        <f t="shared" si="55"/>
        <v>0</v>
      </c>
      <c r="U133" s="11"/>
      <c r="V133" s="13">
        <f t="shared" si="56"/>
        <v>0</v>
      </c>
      <c r="W133" s="11"/>
      <c r="X133" s="13">
        <f t="shared" si="57"/>
        <v>0</v>
      </c>
      <c r="Y133" s="11"/>
      <c r="Z133" s="13">
        <f t="shared" si="58"/>
        <v>0</v>
      </c>
      <c r="AA133" s="11"/>
      <c r="AB133" s="13">
        <f t="shared" si="59"/>
        <v>0</v>
      </c>
      <c r="AC133" s="23"/>
      <c r="AD133" s="13">
        <f t="shared" si="60"/>
        <v>0</v>
      </c>
      <c r="AE133" s="62"/>
      <c r="AF133" s="26">
        <f t="shared" si="61"/>
        <v>3</v>
      </c>
      <c r="AG133" s="26">
        <f t="shared" si="46"/>
        <v>92.444444444444443</v>
      </c>
      <c r="AH133" s="26"/>
      <c r="AI133" s="16">
        <v>136</v>
      </c>
    </row>
    <row r="134" spans="1:35" ht="12" x14ac:dyDescent="0.15">
      <c r="A134" s="15" t="s">
        <v>33</v>
      </c>
      <c r="B134" s="15" t="s">
        <v>34</v>
      </c>
      <c r="C134" s="15">
        <v>300</v>
      </c>
      <c r="D134" s="13">
        <f t="shared" si="47"/>
        <v>0</v>
      </c>
      <c r="E134" s="23"/>
      <c r="F134" s="14">
        <f t="shared" si="48"/>
        <v>0</v>
      </c>
      <c r="G134" s="11"/>
      <c r="H134" s="14">
        <f t="shared" si="49"/>
        <v>0</v>
      </c>
      <c r="I134" s="11"/>
      <c r="J134" s="13">
        <f t="shared" si="50"/>
        <v>0</v>
      </c>
      <c r="K134" s="11"/>
      <c r="L134" s="13">
        <f t="shared" si="51"/>
        <v>0</v>
      </c>
      <c r="M134" s="11"/>
      <c r="N134" s="14">
        <f t="shared" si="52"/>
        <v>0</v>
      </c>
      <c r="O134" s="11"/>
      <c r="P134" s="13">
        <f t="shared" si="53"/>
        <v>0</v>
      </c>
      <c r="Q134" s="11"/>
      <c r="R134" s="13">
        <f t="shared" si="54"/>
        <v>0</v>
      </c>
      <c r="S134" s="11"/>
      <c r="T134" s="13">
        <f t="shared" si="55"/>
        <v>0</v>
      </c>
      <c r="U134" s="11"/>
      <c r="V134" s="13">
        <f t="shared" si="56"/>
        <v>42.857142857142854</v>
      </c>
      <c r="W134" s="11">
        <v>5</v>
      </c>
      <c r="X134" s="13">
        <f t="shared" si="57"/>
        <v>0</v>
      </c>
      <c r="Y134" s="11"/>
      <c r="Z134" s="13">
        <f t="shared" si="58"/>
        <v>0</v>
      </c>
      <c r="AA134" s="11"/>
      <c r="AB134" s="13">
        <f t="shared" si="59"/>
        <v>0</v>
      </c>
      <c r="AC134" s="23"/>
      <c r="AD134" s="13">
        <f t="shared" si="60"/>
        <v>0</v>
      </c>
      <c r="AE134" s="62"/>
      <c r="AF134" s="26">
        <f t="shared" si="61"/>
        <v>1</v>
      </c>
      <c r="AG134" s="26">
        <f t="shared" si="46"/>
        <v>42.857142857142854</v>
      </c>
      <c r="AH134" s="26"/>
      <c r="AI134" s="16">
        <v>137</v>
      </c>
    </row>
    <row r="135" spans="1:35" ht="12" x14ac:dyDescent="0.15">
      <c r="A135" s="15" t="s">
        <v>39</v>
      </c>
      <c r="B135" s="15" t="s">
        <v>16</v>
      </c>
      <c r="C135" s="15">
        <v>179</v>
      </c>
      <c r="D135" s="13">
        <f t="shared" ref="D135:D148" si="62">IF(E135="",0,(($E$6-E135+1)/$E$6)*100)</f>
        <v>0</v>
      </c>
      <c r="E135" s="23"/>
      <c r="F135" s="14">
        <f t="shared" ref="F135:F148" si="63">IF(G135="",0,(($G$6-G135+1)/$G$6)*100)</f>
        <v>0</v>
      </c>
      <c r="G135" s="11"/>
      <c r="H135" s="14">
        <f t="shared" ref="H135:H148" si="64">IF(I135="",0,(($I$6-I135+1)/$I$6)*100)</f>
        <v>0</v>
      </c>
      <c r="I135" s="11"/>
      <c r="J135" s="13">
        <f t="shared" ref="J135:J148" si="65">IF(K135="",0,(($K$6-K135+1)/$K$6)*100)</f>
        <v>0</v>
      </c>
      <c r="K135" s="11"/>
      <c r="L135" s="13">
        <f t="shared" ref="L135:L148" si="66">IF(M135="",0,(($M$6-M135+1)/$M$6)*100)</f>
        <v>0</v>
      </c>
      <c r="M135" s="11"/>
      <c r="N135" s="14">
        <f t="shared" ref="N135:N148" si="67">IF(O135="",0,(($O$6-O135+1)/$O$6)*100)</f>
        <v>0</v>
      </c>
      <c r="O135" s="11"/>
      <c r="P135" s="13">
        <f t="shared" ref="P135:P148" si="68">IF(Q135="",0,(($Q$6-Q135+1)/$Q$6)*100)</f>
        <v>0</v>
      </c>
      <c r="Q135" s="11"/>
      <c r="R135" s="13">
        <f t="shared" ref="R135:R148" si="69">IF(S135="",0,(($S$6-S135+1)/$S$6)*100)</f>
        <v>0</v>
      </c>
      <c r="S135" s="11"/>
      <c r="T135" s="13">
        <f t="shared" ref="T135:T148" si="70">IF(U135="",0,(($U$6-U135+1)/$U$6)*100)</f>
        <v>0</v>
      </c>
      <c r="U135" s="11"/>
      <c r="V135" s="13">
        <f t="shared" ref="V135:V148" si="71">IF(W135="",0,(($W$6-W135+1)/$W$6)*100)</f>
        <v>0</v>
      </c>
      <c r="W135" s="11"/>
      <c r="X135" s="13">
        <f t="shared" ref="X135:X148" si="72">IF(Y135="",0,(($Y$6-Y135+1)/$Y$6)*100)</f>
        <v>0</v>
      </c>
      <c r="Y135" s="11"/>
      <c r="Z135" s="13">
        <f t="shared" ref="Z135:Z148" si="73">IF(AA135="",0,(($AA$6-AA135+1)/$AA$6)*100)</f>
        <v>0</v>
      </c>
      <c r="AA135" s="11"/>
      <c r="AB135" s="13">
        <f t="shared" ref="AB135:AB148" si="74">IF(AC135="",0,(($AC$6-AC135+1)/$AC$6)*100)</f>
        <v>0</v>
      </c>
      <c r="AC135" s="23"/>
      <c r="AD135" s="13">
        <f t="shared" ref="AD135:AD148" si="75">IF(AE135="",0,(($AE$6-AE135+1)/$AE$6)*100)</f>
        <v>0</v>
      </c>
      <c r="AE135" s="62"/>
      <c r="AF135" s="26">
        <f t="shared" ref="AF135:AF148" si="76">14-(COUNTIF(D135:AE135,0))</f>
        <v>0</v>
      </c>
      <c r="AG135" s="26">
        <f t="shared" si="46"/>
        <v>0</v>
      </c>
      <c r="AH135" s="26"/>
      <c r="AI135" s="16">
        <v>138</v>
      </c>
    </row>
    <row r="136" spans="1:35" x14ac:dyDescent="0.15">
      <c r="A136" s="16" t="s">
        <v>55</v>
      </c>
      <c r="B136" s="16" t="s">
        <v>18</v>
      </c>
      <c r="C136" s="16">
        <v>460</v>
      </c>
      <c r="D136" s="13">
        <f t="shared" si="62"/>
        <v>0</v>
      </c>
      <c r="E136" s="23"/>
      <c r="F136" s="14">
        <f t="shared" si="63"/>
        <v>0</v>
      </c>
      <c r="G136" s="11"/>
      <c r="H136" s="14">
        <f t="shared" si="64"/>
        <v>0</v>
      </c>
      <c r="I136" s="11"/>
      <c r="J136" s="13">
        <f t="shared" si="65"/>
        <v>0</v>
      </c>
      <c r="K136" s="11"/>
      <c r="L136" s="13">
        <f t="shared" si="66"/>
        <v>0</v>
      </c>
      <c r="M136" s="11"/>
      <c r="N136" s="14">
        <f t="shared" si="67"/>
        <v>0</v>
      </c>
      <c r="O136" s="11"/>
      <c r="P136" s="13">
        <f t="shared" si="68"/>
        <v>0</v>
      </c>
      <c r="Q136" s="11"/>
      <c r="R136" s="13">
        <f t="shared" si="69"/>
        <v>0</v>
      </c>
      <c r="S136" s="11"/>
      <c r="T136" s="13">
        <f t="shared" si="70"/>
        <v>0</v>
      </c>
      <c r="U136" s="11"/>
      <c r="V136" s="13">
        <f t="shared" si="71"/>
        <v>0</v>
      </c>
      <c r="W136" s="11"/>
      <c r="X136" s="13">
        <f t="shared" si="72"/>
        <v>0</v>
      </c>
      <c r="Y136" s="11"/>
      <c r="Z136" s="13">
        <f t="shared" si="73"/>
        <v>0</v>
      </c>
      <c r="AA136" s="11"/>
      <c r="AB136" s="13">
        <f t="shared" si="74"/>
        <v>0</v>
      </c>
      <c r="AC136" s="23"/>
      <c r="AD136" s="13">
        <f t="shared" si="75"/>
        <v>0</v>
      </c>
      <c r="AE136" s="62"/>
      <c r="AF136" s="26">
        <f t="shared" si="76"/>
        <v>0</v>
      </c>
      <c r="AG136" s="26">
        <f t="shared" ref="AG136:AG148" si="77">D136+F136+H136+J136+L136+N136+P136+R136+T136+V136+X136+Z136+AB136+AD136</f>
        <v>0</v>
      </c>
      <c r="AH136" s="26"/>
      <c r="AI136" s="16">
        <v>139</v>
      </c>
    </row>
    <row r="137" spans="1:35" ht="12" x14ac:dyDescent="0.15">
      <c r="A137" s="18" t="s">
        <v>71</v>
      </c>
      <c r="B137" s="15" t="s">
        <v>41</v>
      </c>
      <c r="C137" s="16">
        <v>294</v>
      </c>
      <c r="D137" s="13">
        <f t="shared" si="62"/>
        <v>0</v>
      </c>
      <c r="E137" s="23"/>
      <c r="F137" s="14">
        <f t="shared" si="63"/>
        <v>0</v>
      </c>
      <c r="G137" s="11"/>
      <c r="H137" s="14">
        <f t="shared" si="64"/>
        <v>0</v>
      </c>
      <c r="I137" s="11"/>
      <c r="J137" s="13">
        <f t="shared" si="65"/>
        <v>0</v>
      </c>
      <c r="K137" s="11"/>
      <c r="L137" s="13">
        <f t="shared" si="66"/>
        <v>0</v>
      </c>
      <c r="M137" s="11"/>
      <c r="N137" s="14">
        <f t="shared" si="67"/>
        <v>0</v>
      </c>
      <c r="O137" s="11"/>
      <c r="P137" s="13">
        <f t="shared" si="68"/>
        <v>0</v>
      </c>
      <c r="Q137" s="11"/>
      <c r="R137" s="13">
        <f t="shared" si="69"/>
        <v>0</v>
      </c>
      <c r="S137" s="11"/>
      <c r="T137" s="13">
        <f t="shared" si="70"/>
        <v>0</v>
      </c>
      <c r="U137" s="11"/>
      <c r="V137" s="13">
        <f t="shared" si="71"/>
        <v>0</v>
      </c>
      <c r="W137" s="11"/>
      <c r="X137" s="13">
        <f t="shared" si="72"/>
        <v>0</v>
      </c>
      <c r="Y137" s="11"/>
      <c r="Z137" s="13">
        <f t="shared" si="73"/>
        <v>0</v>
      </c>
      <c r="AA137" s="11"/>
      <c r="AB137" s="13">
        <f t="shared" si="74"/>
        <v>0</v>
      </c>
      <c r="AC137" s="23"/>
      <c r="AD137" s="13">
        <f t="shared" si="75"/>
        <v>0</v>
      </c>
      <c r="AE137" s="62"/>
      <c r="AF137" s="26">
        <f t="shared" si="76"/>
        <v>0</v>
      </c>
      <c r="AG137" s="26">
        <f t="shared" si="77"/>
        <v>0</v>
      </c>
      <c r="AH137" s="26"/>
      <c r="AI137" s="16">
        <v>140</v>
      </c>
    </row>
    <row r="138" spans="1:35" ht="12" x14ac:dyDescent="0.15">
      <c r="A138" s="16" t="s">
        <v>69</v>
      </c>
      <c r="B138" s="15" t="s">
        <v>70</v>
      </c>
      <c r="C138" s="16">
        <v>248</v>
      </c>
      <c r="D138" s="13">
        <f t="shared" si="62"/>
        <v>0</v>
      </c>
      <c r="E138" s="23"/>
      <c r="F138" s="14">
        <f t="shared" si="63"/>
        <v>0</v>
      </c>
      <c r="G138" s="11"/>
      <c r="H138" s="14">
        <f t="shared" si="64"/>
        <v>0</v>
      </c>
      <c r="I138" s="11"/>
      <c r="J138" s="13">
        <f t="shared" si="65"/>
        <v>0</v>
      </c>
      <c r="K138" s="11"/>
      <c r="L138" s="13">
        <f t="shared" si="66"/>
        <v>0</v>
      </c>
      <c r="M138" s="11"/>
      <c r="N138" s="14">
        <f t="shared" si="67"/>
        <v>0</v>
      </c>
      <c r="O138" s="11"/>
      <c r="P138" s="13">
        <f t="shared" si="68"/>
        <v>0</v>
      </c>
      <c r="Q138" s="11"/>
      <c r="R138" s="13">
        <f t="shared" si="69"/>
        <v>0</v>
      </c>
      <c r="S138" s="11"/>
      <c r="T138" s="13">
        <f t="shared" si="70"/>
        <v>0</v>
      </c>
      <c r="U138" s="11"/>
      <c r="V138" s="13">
        <f t="shared" si="71"/>
        <v>0</v>
      </c>
      <c r="W138" s="11"/>
      <c r="X138" s="13">
        <f t="shared" si="72"/>
        <v>0</v>
      </c>
      <c r="Y138" s="11"/>
      <c r="Z138" s="13">
        <f t="shared" si="73"/>
        <v>0</v>
      </c>
      <c r="AA138" s="11"/>
      <c r="AB138" s="13">
        <f t="shared" si="74"/>
        <v>0</v>
      </c>
      <c r="AC138" s="23"/>
      <c r="AD138" s="13">
        <f t="shared" si="75"/>
        <v>0</v>
      </c>
      <c r="AE138" s="62"/>
      <c r="AF138" s="26">
        <f t="shared" si="76"/>
        <v>0</v>
      </c>
      <c r="AG138" s="26">
        <f t="shared" si="77"/>
        <v>0</v>
      </c>
      <c r="AH138" s="26"/>
      <c r="AI138" s="16">
        <v>141</v>
      </c>
    </row>
    <row r="139" spans="1:35" ht="12" x14ac:dyDescent="0.15">
      <c r="A139" s="15" t="s">
        <v>74</v>
      </c>
      <c r="B139" s="15" t="s">
        <v>31</v>
      </c>
      <c r="C139" s="16">
        <v>143</v>
      </c>
      <c r="D139" s="13">
        <f t="shared" si="62"/>
        <v>0</v>
      </c>
      <c r="E139" s="23"/>
      <c r="F139" s="14">
        <f t="shared" si="63"/>
        <v>0</v>
      </c>
      <c r="G139" s="11"/>
      <c r="H139" s="14">
        <f t="shared" si="64"/>
        <v>0</v>
      </c>
      <c r="I139" s="11"/>
      <c r="J139" s="13">
        <f t="shared" si="65"/>
        <v>0</v>
      </c>
      <c r="K139" s="11"/>
      <c r="L139" s="13">
        <f t="shared" si="66"/>
        <v>0</v>
      </c>
      <c r="M139" s="11"/>
      <c r="N139" s="14">
        <f t="shared" si="67"/>
        <v>0</v>
      </c>
      <c r="O139" s="11"/>
      <c r="P139" s="13">
        <f t="shared" si="68"/>
        <v>0</v>
      </c>
      <c r="Q139" s="11"/>
      <c r="R139" s="13">
        <f t="shared" si="69"/>
        <v>0</v>
      </c>
      <c r="S139" s="11"/>
      <c r="T139" s="13">
        <f t="shared" si="70"/>
        <v>0</v>
      </c>
      <c r="U139" s="11"/>
      <c r="V139" s="13">
        <f t="shared" si="71"/>
        <v>0</v>
      </c>
      <c r="W139" s="11"/>
      <c r="X139" s="13">
        <f t="shared" si="72"/>
        <v>0</v>
      </c>
      <c r="Y139" s="11"/>
      <c r="Z139" s="13">
        <f t="shared" si="73"/>
        <v>0</v>
      </c>
      <c r="AA139" s="11"/>
      <c r="AB139" s="13">
        <f t="shared" si="74"/>
        <v>0</v>
      </c>
      <c r="AC139" s="23"/>
      <c r="AD139" s="13">
        <f t="shared" si="75"/>
        <v>0</v>
      </c>
      <c r="AE139" s="62"/>
      <c r="AF139" s="26">
        <f t="shared" si="76"/>
        <v>0</v>
      </c>
      <c r="AG139" s="26">
        <f t="shared" si="77"/>
        <v>0</v>
      </c>
      <c r="AH139" s="26"/>
      <c r="AI139" s="16">
        <v>142</v>
      </c>
    </row>
    <row r="140" spans="1:35" ht="12" x14ac:dyDescent="0.15">
      <c r="A140" s="15" t="s">
        <v>72</v>
      </c>
      <c r="B140" s="15" t="s">
        <v>73</v>
      </c>
      <c r="C140" s="15">
        <v>254</v>
      </c>
      <c r="D140" s="13">
        <f t="shared" si="62"/>
        <v>0</v>
      </c>
      <c r="E140" s="23"/>
      <c r="F140" s="14">
        <f t="shared" si="63"/>
        <v>0</v>
      </c>
      <c r="G140" s="11"/>
      <c r="H140" s="14">
        <f t="shared" si="64"/>
        <v>0</v>
      </c>
      <c r="I140" s="11"/>
      <c r="J140" s="13">
        <f t="shared" si="65"/>
        <v>0</v>
      </c>
      <c r="K140" s="11"/>
      <c r="L140" s="13">
        <f t="shared" si="66"/>
        <v>0</v>
      </c>
      <c r="M140" s="11"/>
      <c r="N140" s="14">
        <f t="shared" si="67"/>
        <v>0</v>
      </c>
      <c r="O140" s="11"/>
      <c r="P140" s="13">
        <f t="shared" si="68"/>
        <v>0</v>
      </c>
      <c r="Q140" s="11"/>
      <c r="R140" s="13">
        <f t="shared" si="69"/>
        <v>0</v>
      </c>
      <c r="S140" s="11"/>
      <c r="T140" s="13">
        <f t="shared" si="70"/>
        <v>0</v>
      </c>
      <c r="U140" s="11"/>
      <c r="V140" s="13">
        <f t="shared" si="71"/>
        <v>0</v>
      </c>
      <c r="W140" s="11"/>
      <c r="X140" s="13">
        <f t="shared" si="72"/>
        <v>0</v>
      </c>
      <c r="Y140" s="11"/>
      <c r="Z140" s="13">
        <f t="shared" si="73"/>
        <v>0</v>
      </c>
      <c r="AA140" s="11"/>
      <c r="AB140" s="13">
        <f t="shared" si="74"/>
        <v>0</v>
      </c>
      <c r="AC140" s="23"/>
      <c r="AD140" s="13">
        <f t="shared" si="75"/>
        <v>0</v>
      </c>
      <c r="AE140" s="62"/>
      <c r="AF140" s="26">
        <f t="shared" si="76"/>
        <v>0</v>
      </c>
      <c r="AG140" s="26">
        <f t="shared" si="77"/>
        <v>0</v>
      </c>
      <c r="AH140" s="26"/>
      <c r="AI140" s="16">
        <v>143</v>
      </c>
    </row>
    <row r="141" spans="1:35" ht="12" x14ac:dyDescent="0.15">
      <c r="A141" s="15" t="s">
        <v>78</v>
      </c>
      <c r="B141" s="15" t="s">
        <v>16</v>
      </c>
      <c r="C141" s="15">
        <v>295</v>
      </c>
      <c r="D141" s="13">
        <f t="shared" si="62"/>
        <v>0</v>
      </c>
      <c r="E141" s="23"/>
      <c r="F141" s="14">
        <f t="shared" si="63"/>
        <v>0</v>
      </c>
      <c r="G141" s="11"/>
      <c r="H141" s="14">
        <f t="shared" si="64"/>
        <v>0</v>
      </c>
      <c r="I141" s="11"/>
      <c r="J141" s="13">
        <f t="shared" si="65"/>
        <v>0</v>
      </c>
      <c r="K141" s="11"/>
      <c r="L141" s="13">
        <f t="shared" si="66"/>
        <v>0</v>
      </c>
      <c r="M141" s="11"/>
      <c r="N141" s="14">
        <f t="shared" si="67"/>
        <v>0</v>
      </c>
      <c r="O141" s="11"/>
      <c r="P141" s="13">
        <f t="shared" si="68"/>
        <v>0</v>
      </c>
      <c r="Q141" s="11"/>
      <c r="R141" s="13">
        <f t="shared" si="69"/>
        <v>0</v>
      </c>
      <c r="S141" s="11"/>
      <c r="T141" s="13">
        <f t="shared" si="70"/>
        <v>0</v>
      </c>
      <c r="U141" s="11"/>
      <c r="V141" s="13">
        <f t="shared" si="71"/>
        <v>0</v>
      </c>
      <c r="W141" s="11"/>
      <c r="X141" s="13">
        <f t="shared" si="72"/>
        <v>0</v>
      </c>
      <c r="Y141" s="11"/>
      <c r="Z141" s="13">
        <f t="shared" si="73"/>
        <v>0</v>
      </c>
      <c r="AA141" s="11"/>
      <c r="AB141" s="13">
        <f t="shared" si="74"/>
        <v>0</v>
      </c>
      <c r="AC141" s="23"/>
      <c r="AD141" s="13">
        <f t="shared" si="75"/>
        <v>0</v>
      </c>
      <c r="AE141" s="62"/>
      <c r="AF141" s="26">
        <f t="shared" si="76"/>
        <v>0</v>
      </c>
      <c r="AG141" s="26">
        <f t="shared" si="77"/>
        <v>0</v>
      </c>
      <c r="AH141" s="26"/>
      <c r="AI141" s="16">
        <v>144</v>
      </c>
    </row>
    <row r="142" spans="1:35" x14ac:dyDescent="0.15">
      <c r="A142" s="16" t="s">
        <v>66</v>
      </c>
      <c r="B142" s="16" t="s">
        <v>67</v>
      </c>
      <c r="C142" s="16">
        <v>304</v>
      </c>
      <c r="D142" s="13">
        <f t="shared" si="62"/>
        <v>0</v>
      </c>
      <c r="E142" s="23"/>
      <c r="F142" s="14">
        <f t="shared" si="63"/>
        <v>0</v>
      </c>
      <c r="G142" s="11"/>
      <c r="H142" s="14">
        <f t="shared" si="64"/>
        <v>0</v>
      </c>
      <c r="I142" s="11"/>
      <c r="J142" s="13">
        <f t="shared" si="65"/>
        <v>0</v>
      </c>
      <c r="K142" s="11"/>
      <c r="L142" s="13">
        <f t="shared" si="66"/>
        <v>0</v>
      </c>
      <c r="M142" s="11"/>
      <c r="N142" s="14">
        <f t="shared" si="67"/>
        <v>0</v>
      </c>
      <c r="O142" s="11"/>
      <c r="P142" s="13">
        <f t="shared" si="68"/>
        <v>0</v>
      </c>
      <c r="Q142" s="11"/>
      <c r="R142" s="13">
        <f t="shared" si="69"/>
        <v>0</v>
      </c>
      <c r="S142" s="11"/>
      <c r="T142" s="13">
        <f t="shared" si="70"/>
        <v>0</v>
      </c>
      <c r="U142" s="11"/>
      <c r="V142" s="13">
        <f t="shared" si="71"/>
        <v>0</v>
      </c>
      <c r="W142" s="11"/>
      <c r="X142" s="13">
        <f t="shared" si="72"/>
        <v>0</v>
      </c>
      <c r="Y142" s="11"/>
      <c r="Z142" s="13">
        <f t="shared" si="73"/>
        <v>0</v>
      </c>
      <c r="AA142" s="11"/>
      <c r="AB142" s="13">
        <f t="shared" si="74"/>
        <v>0</v>
      </c>
      <c r="AC142" s="23"/>
      <c r="AD142" s="13">
        <f t="shared" si="75"/>
        <v>0</v>
      </c>
      <c r="AE142" s="62"/>
      <c r="AF142" s="26">
        <f t="shared" si="76"/>
        <v>0</v>
      </c>
      <c r="AG142" s="26">
        <f t="shared" si="77"/>
        <v>0</v>
      </c>
      <c r="AH142" s="26"/>
      <c r="AI142" s="16">
        <v>145</v>
      </c>
    </row>
    <row r="143" spans="1:35" x14ac:dyDescent="0.15">
      <c r="A143" s="16" t="s">
        <v>59</v>
      </c>
      <c r="B143" s="16" t="s">
        <v>9</v>
      </c>
      <c r="C143" s="16">
        <v>373</v>
      </c>
      <c r="D143" s="13">
        <f t="shared" si="62"/>
        <v>0</v>
      </c>
      <c r="E143" s="23"/>
      <c r="F143" s="14">
        <f t="shared" si="63"/>
        <v>0</v>
      </c>
      <c r="G143" s="11"/>
      <c r="H143" s="14">
        <f t="shared" si="64"/>
        <v>0</v>
      </c>
      <c r="I143" s="11"/>
      <c r="J143" s="13">
        <f t="shared" si="65"/>
        <v>0</v>
      </c>
      <c r="K143" s="11"/>
      <c r="L143" s="13">
        <f t="shared" si="66"/>
        <v>0</v>
      </c>
      <c r="M143" s="11"/>
      <c r="N143" s="14">
        <f t="shared" si="67"/>
        <v>0</v>
      </c>
      <c r="O143" s="11"/>
      <c r="P143" s="13">
        <f t="shared" si="68"/>
        <v>0</v>
      </c>
      <c r="Q143" s="11"/>
      <c r="R143" s="13">
        <f t="shared" si="69"/>
        <v>0</v>
      </c>
      <c r="S143" s="11"/>
      <c r="T143" s="13">
        <f t="shared" si="70"/>
        <v>0</v>
      </c>
      <c r="U143" s="11"/>
      <c r="V143" s="13">
        <f t="shared" si="71"/>
        <v>0</v>
      </c>
      <c r="W143" s="11"/>
      <c r="X143" s="13">
        <f t="shared" si="72"/>
        <v>0</v>
      </c>
      <c r="Y143" s="11"/>
      <c r="Z143" s="13">
        <f t="shared" si="73"/>
        <v>0</v>
      </c>
      <c r="AA143" s="11"/>
      <c r="AB143" s="13">
        <f t="shared" si="74"/>
        <v>0</v>
      </c>
      <c r="AC143" s="23"/>
      <c r="AD143" s="13">
        <f t="shared" si="75"/>
        <v>0</v>
      </c>
      <c r="AE143" s="62"/>
      <c r="AF143" s="26">
        <f t="shared" si="76"/>
        <v>0</v>
      </c>
      <c r="AG143" s="26">
        <f t="shared" si="77"/>
        <v>0</v>
      </c>
      <c r="AH143" s="26"/>
      <c r="AI143" s="16">
        <v>146</v>
      </c>
    </row>
    <row r="144" spans="1:35" x14ac:dyDescent="0.15">
      <c r="A144" s="16" t="s">
        <v>58</v>
      </c>
      <c r="B144" s="16" t="s">
        <v>9</v>
      </c>
      <c r="C144" s="16">
        <v>181</v>
      </c>
      <c r="D144" s="13">
        <f t="shared" si="62"/>
        <v>0</v>
      </c>
      <c r="E144" s="23"/>
      <c r="F144" s="14">
        <f t="shared" si="63"/>
        <v>0</v>
      </c>
      <c r="G144" s="11"/>
      <c r="H144" s="14">
        <f t="shared" si="64"/>
        <v>0</v>
      </c>
      <c r="I144" s="11"/>
      <c r="J144" s="13">
        <f t="shared" si="65"/>
        <v>0</v>
      </c>
      <c r="K144" s="11"/>
      <c r="L144" s="13">
        <f t="shared" si="66"/>
        <v>0</v>
      </c>
      <c r="M144" s="11"/>
      <c r="N144" s="14">
        <f t="shared" si="67"/>
        <v>0</v>
      </c>
      <c r="O144" s="11"/>
      <c r="P144" s="13">
        <f t="shared" si="68"/>
        <v>0</v>
      </c>
      <c r="Q144" s="11"/>
      <c r="R144" s="13">
        <f t="shared" si="69"/>
        <v>0</v>
      </c>
      <c r="S144" s="11"/>
      <c r="T144" s="13">
        <f t="shared" si="70"/>
        <v>0</v>
      </c>
      <c r="U144" s="11"/>
      <c r="V144" s="13">
        <f t="shared" si="71"/>
        <v>0</v>
      </c>
      <c r="W144" s="11"/>
      <c r="X144" s="13">
        <f t="shared" si="72"/>
        <v>0</v>
      </c>
      <c r="Y144" s="11"/>
      <c r="Z144" s="13">
        <f t="shared" si="73"/>
        <v>0</v>
      </c>
      <c r="AA144" s="11"/>
      <c r="AB144" s="13">
        <f t="shared" si="74"/>
        <v>0</v>
      </c>
      <c r="AC144" s="23"/>
      <c r="AD144" s="13">
        <f t="shared" si="75"/>
        <v>0</v>
      </c>
      <c r="AE144" s="62"/>
      <c r="AF144" s="26">
        <f t="shared" si="76"/>
        <v>0</v>
      </c>
      <c r="AG144" s="26">
        <f t="shared" si="77"/>
        <v>0</v>
      </c>
      <c r="AH144" s="26"/>
      <c r="AI144" s="16">
        <v>147</v>
      </c>
    </row>
    <row r="145" spans="1:35" ht="12" x14ac:dyDescent="0.15">
      <c r="A145" s="15" t="s">
        <v>84</v>
      </c>
      <c r="B145" s="18" t="s">
        <v>22</v>
      </c>
      <c r="C145" s="15">
        <v>625</v>
      </c>
      <c r="D145" s="13">
        <f t="shared" si="62"/>
        <v>0</v>
      </c>
      <c r="E145" s="23"/>
      <c r="F145" s="14">
        <f t="shared" si="63"/>
        <v>0</v>
      </c>
      <c r="G145" s="11"/>
      <c r="H145" s="14">
        <f t="shared" si="64"/>
        <v>0</v>
      </c>
      <c r="I145" s="11"/>
      <c r="J145" s="13">
        <f t="shared" si="65"/>
        <v>0</v>
      </c>
      <c r="K145" s="11"/>
      <c r="L145" s="13">
        <f t="shared" si="66"/>
        <v>0</v>
      </c>
      <c r="M145" s="11"/>
      <c r="N145" s="14">
        <f t="shared" si="67"/>
        <v>0</v>
      </c>
      <c r="O145" s="11"/>
      <c r="P145" s="13">
        <f t="shared" si="68"/>
        <v>0</v>
      </c>
      <c r="Q145" s="11"/>
      <c r="R145" s="13">
        <f t="shared" si="69"/>
        <v>0</v>
      </c>
      <c r="S145" s="11"/>
      <c r="T145" s="13">
        <f t="shared" si="70"/>
        <v>0</v>
      </c>
      <c r="U145" s="11"/>
      <c r="V145" s="13">
        <f t="shared" si="71"/>
        <v>0</v>
      </c>
      <c r="W145" s="11"/>
      <c r="X145" s="13">
        <f t="shared" si="72"/>
        <v>0</v>
      </c>
      <c r="Y145" s="11"/>
      <c r="Z145" s="13">
        <f t="shared" si="73"/>
        <v>0</v>
      </c>
      <c r="AA145" s="11"/>
      <c r="AB145" s="13">
        <f t="shared" si="74"/>
        <v>0</v>
      </c>
      <c r="AC145" s="23"/>
      <c r="AD145" s="13">
        <f t="shared" si="75"/>
        <v>0</v>
      </c>
      <c r="AE145" s="62"/>
      <c r="AF145" s="26">
        <f t="shared" si="76"/>
        <v>0</v>
      </c>
      <c r="AG145" s="26">
        <f t="shared" si="77"/>
        <v>0</v>
      </c>
      <c r="AH145" s="26"/>
      <c r="AI145" s="16">
        <v>148</v>
      </c>
    </row>
    <row r="146" spans="1:35" ht="12" x14ac:dyDescent="0.15">
      <c r="A146" s="16" t="s">
        <v>127</v>
      </c>
      <c r="B146" s="15" t="s">
        <v>128</v>
      </c>
      <c r="C146" s="16">
        <v>527</v>
      </c>
      <c r="D146" s="13">
        <f t="shared" si="62"/>
        <v>0</v>
      </c>
      <c r="E146" s="23"/>
      <c r="F146" s="14">
        <f t="shared" si="63"/>
        <v>0</v>
      </c>
      <c r="G146" s="11"/>
      <c r="H146" s="14">
        <f t="shared" si="64"/>
        <v>0</v>
      </c>
      <c r="I146" s="11"/>
      <c r="J146" s="13">
        <f t="shared" si="65"/>
        <v>0</v>
      </c>
      <c r="K146" s="11"/>
      <c r="L146" s="13">
        <f t="shared" si="66"/>
        <v>0</v>
      </c>
      <c r="M146" s="11"/>
      <c r="N146" s="14">
        <f t="shared" si="67"/>
        <v>0</v>
      </c>
      <c r="O146" s="11"/>
      <c r="P146" s="13">
        <f t="shared" si="68"/>
        <v>0</v>
      </c>
      <c r="Q146" s="11"/>
      <c r="R146" s="13">
        <f t="shared" si="69"/>
        <v>0</v>
      </c>
      <c r="S146" s="11"/>
      <c r="T146" s="13">
        <f t="shared" si="70"/>
        <v>0</v>
      </c>
      <c r="U146" s="11"/>
      <c r="V146" s="13">
        <f t="shared" si="71"/>
        <v>0</v>
      </c>
      <c r="W146" s="11"/>
      <c r="X146" s="13">
        <f t="shared" si="72"/>
        <v>0</v>
      </c>
      <c r="Y146" s="11"/>
      <c r="Z146" s="13">
        <f t="shared" si="73"/>
        <v>0</v>
      </c>
      <c r="AA146" s="11"/>
      <c r="AB146" s="13">
        <f t="shared" si="74"/>
        <v>0</v>
      </c>
      <c r="AC146" s="23"/>
      <c r="AD146" s="13">
        <f t="shared" si="75"/>
        <v>0</v>
      </c>
      <c r="AE146" s="62"/>
      <c r="AF146" s="26">
        <f t="shared" si="76"/>
        <v>0</v>
      </c>
      <c r="AG146" s="26">
        <f t="shared" si="77"/>
        <v>0</v>
      </c>
      <c r="AH146" s="26"/>
      <c r="AI146" s="16">
        <v>149</v>
      </c>
    </row>
    <row r="147" spans="1:35" x14ac:dyDescent="0.15">
      <c r="A147" s="16" t="s">
        <v>236</v>
      </c>
      <c r="B147" s="18" t="s">
        <v>237</v>
      </c>
      <c r="C147" s="16">
        <v>593</v>
      </c>
      <c r="D147" s="13">
        <f t="shared" si="62"/>
        <v>0</v>
      </c>
      <c r="E147" s="23"/>
      <c r="F147" s="14">
        <f t="shared" si="63"/>
        <v>0</v>
      </c>
      <c r="G147" s="11"/>
      <c r="H147" s="14">
        <f t="shared" si="64"/>
        <v>0</v>
      </c>
      <c r="I147" s="11"/>
      <c r="J147" s="13">
        <f t="shared" si="65"/>
        <v>0</v>
      </c>
      <c r="K147" s="11"/>
      <c r="L147" s="13">
        <f t="shared" si="66"/>
        <v>0</v>
      </c>
      <c r="M147" s="11"/>
      <c r="N147" s="14">
        <f t="shared" si="67"/>
        <v>0</v>
      </c>
      <c r="O147" s="11"/>
      <c r="P147" s="13">
        <f t="shared" si="68"/>
        <v>0</v>
      </c>
      <c r="Q147" s="11"/>
      <c r="R147" s="13">
        <f t="shared" si="69"/>
        <v>35.555555555555557</v>
      </c>
      <c r="S147" s="11">
        <v>30</v>
      </c>
      <c r="T147" s="13">
        <f t="shared" si="70"/>
        <v>0</v>
      </c>
      <c r="U147" s="11"/>
      <c r="V147" s="13">
        <f t="shared" si="71"/>
        <v>0</v>
      </c>
      <c r="W147" s="11"/>
      <c r="X147" s="13">
        <f t="shared" si="72"/>
        <v>0</v>
      </c>
      <c r="Y147" s="11"/>
      <c r="Z147" s="13">
        <f t="shared" si="73"/>
        <v>0</v>
      </c>
      <c r="AA147" s="11"/>
      <c r="AB147" s="13">
        <f t="shared" si="74"/>
        <v>0</v>
      </c>
      <c r="AC147" s="23"/>
      <c r="AD147" s="13">
        <f t="shared" si="75"/>
        <v>0</v>
      </c>
      <c r="AE147" s="62"/>
      <c r="AF147" s="26">
        <f t="shared" si="76"/>
        <v>1</v>
      </c>
      <c r="AG147" s="26">
        <f t="shared" si="77"/>
        <v>35.555555555555557</v>
      </c>
      <c r="AH147" s="26"/>
      <c r="AI147" s="16">
        <v>150</v>
      </c>
    </row>
    <row r="148" spans="1:35" ht="12" x14ac:dyDescent="0.15">
      <c r="A148" s="16" t="s">
        <v>37</v>
      </c>
      <c r="B148" s="15" t="s">
        <v>35</v>
      </c>
      <c r="C148" s="16">
        <v>367</v>
      </c>
      <c r="D148" s="13">
        <f t="shared" si="62"/>
        <v>0</v>
      </c>
      <c r="E148" s="23"/>
      <c r="F148" s="14">
        <f t="shared" si="63"/>
        <v>0</v>
      </c>
      <c r="G148" s="11"/>
      <c r="H148" s="14">
        <f t="shared" si="64"/>
        <v>0</v>
      </c>
      <c r="I148" s="11"/>
      <c r="J148" s="13">
        <f t="shared" si="65"/>
        <v>0</v>
      </c>
      <c r="K148" s="11"/>
      <c r="L148" s="17">
        <f t="shared" si="66"/>
        <v>0</v>
      </c>
      <c r="M148" s="11"/>
      <c r="N148" s="14">
        <f t="shared" si="67"/>
        <v>0</v>
      </c>
      <c r="O148" s="11"/>
      <c r="P148" s="13">
        <f t="shared" si="68"/>
        <v>0</v>
      </c>
      <c r="Q148" s="11"/>
      <c r="R148" s="13">
        <f t="shared" si="69"/>
        <v>0</v>
      </c>
      <c r="S148" s="11"/>
      <c r="T148" s="13">
        <f t="shared" si="70"/>
        <v>0</v>
      </c>
      <c r="U148" s="11"/>
      <c r="V148" s="13">
        <f t="shared" si="71"/>
        <v>0</v>
      </c>
      <c r="W148" s="11"/>
      <c r="X148" s="13">
        <f t="shared" si="72"/>
        <v>0</v>
      </c>
      <c r="Y148" s="11"/>
      <c r="Z148" s="17">
        <f t="shared" si="73"/>
        <v>0</v>
      </c>
      <c r="AA148" s="11"/>
      <c r="AB148" s="13">
        <f t="shared" si="74"/>
        <v>0</v>
      </c>
      <c r="AC148" s="23"/>
      <c r="AD148" s="13">
        <f t="shared" si="75"/>
        <v>0</v>
      </c>
      <c r="AE148" s="62"/>
      <c r="AF148" s="26">
        <f t="shared" si="76"/>
        <v>0</v>
      </c>
      <c r="AG148" s="26">
        <f t="shared" si="77"/>
        <v>0</v>
      </c>
      <c r="AH148" s="26"/>
      <c r="AI148" s="16">
        <v>151</v>
      </c>
    </row>
  </sheetData>
  <autoFilter ref="A6:AI148" xr:uid="{00000000-0001-0000-0000-000000000000}">
    <sortState xmlns:xlrd2="http://schemas.microsoft.com/office/spreadsheetml/2017/richdata2" ref="A7:AI148">
      <sortCondition descending="1" ref="AH6:AH148"/>
    </sortState>
  </autoFilter>
  <sortState xmlns:xlrd2="http://schemas.microsoft.com/office/spreadsheetml/2017/richdata2" ref="A7:AI88">
    <sortCondition descending="1" ref="AH7:AH88"/>
    <sortCondition descending="1" ref="AG7:AG88"/>
  </sortState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5F6B-93E3-45F7-AB4C-BD0A0BBE37B6}">
  <dimension ref="A1:AI149"/>
  <sheetViews>
    <sheetView tabSelected="1" zoomScale="132" zoomScaleNormal="132" workbookViewId="0">
      <pane xSplit="3" topLeftCell="E1" activePane="topRight" state="frozen"/>
      <selection pane="topRight" activeCell="B7" sqref="B7"/>
    </sheetView>
  </sheetViews>
  <sheetFormatPr baseColWidth="10" defaultColWidth="9.1640625" defaultRowHeight="11" x14ac:dyDescent="0.15"/>
  <cols>
    <col min="1" max="1" width="15.1640625" style="1" customWidth="1"/>
    <col min="2" max="2" width="21.83203125" style="1" customWidth="1"/>
    <col min="3" max="3" width="5.6640625" style="1" bestFit="1" customWidth="1"/>
    <col min="4" max="13" width="9.33203125" style="1" bestFit="1" customWidth="1"/>
    <col min="14" max="14" width="10.33203125" style="1" bestFit="1" customWidth="1"/>
    <col min="15" max="17" width="9.33203125" style="1" bestFit="1" customWidth="1"/>
    <col min="18" max="31" width="5" style="1" hidden="1" customWidth="1"/>
    <col min="32" max="32" width="5.33203125" style="1" bestFit="1" customWidth="1"/>
    <col min="33" max="33" width="6.83203125" style="2" bestFit="1" customWidth="1"/>
    <col min="34" max="34" width="8.1640625" style="2" customWidth="1"/>
    <col min="35" max="35" width="6.33203125" style="1" customWidth="1"/>
    <col min="36" max="16384" width="9.1640625" style="1"/>
  </cols>
  <sheetData>
    <row r="1" spans="1:35" ht="16" x14ac:dyDescent="0.2">
      <c r="A1" s="24" t="s">
        <v>187</v>
      </c>
      <c r="B1" s="3"/>
      <c r="C1" s="4"/>
      <c r="D1" s="2"/>
      <c r="E1" s="28"/>
      <c r="G1" s="3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G1" s="5"/>
      <c r="AH1" s="6"/>
    </row>
    <row r="2" spans="1:35" ht="14" x14ac:dyDescent="0.15">
      <c r="A2" s="7"/>
      <c r="B2" s="6"/>
      <c r="C2" s="6"/>
      <c r="D2" s="6"/>
      <c r="E2" s="6"/>
      <c r="G2" s="6"/>
      <c r="H2" s="6"/>
      <c r="I2" s="6"/>
      <c r="K2" s="59" t="s">
        <v>75</v>
      </c>
      <c r="L2" s="6"/>
      <c r="M2" s="6"/>
      <c r="N2" s="99" t="s">
        <v>249</v>
      </c>
      <c r="O2" s="100" t="s">
        <v>249</v>
      </c>
      <c r="P2" s="6"/>
      <c r="Q2" s="6"/>
      <c r="R2" s="6"/>
      <c r="S2" s="6"/>
      <c r="T2" s="6"/>
      <c r="U2" s="6"/>
      <c r="V2" s="6"/>
      <c r="W2" s="6"/>
      <c r="X2" s="6"/>
      <c r="Y2" s="59" t="s">
        <v>75</v>
      </c>
      <c r="Z2" s="6"/>
      <c r="AA2" s="6"/>
      <c r="AB2" s="6"/>
      <c r="AC2" s="6"/>
      <c r="AD2" s="6"/>
      <c r="AE2" s="6"/>
      <c r="AG2" s="6"/>
      <c r="AH2" s="6"/>
    </row>
    <row r="3" spans="1:35" ht="13" x14ac:dyDescent="0.15">
      <c r="A3" s="22"/>
      <c r="B3" s="21"/>
      <c r="C3" s="20"/>
      <c r="D3" s="9">
        <v>1</v>
      </c>
      <c r="E3" s="27">
        <v>2</v>
      </c>
      <c r="F3" s="27">
        <v>3</v>
      </c>
      <c r="G3" s="9">
        <v>4</v>
      </c>
      <c r="H3" s="9">
        <v>5</v>
      </c>
      <c r="I3" s="27">
        <v>6</v>
      </c>
      <c r="J3" s="9">
        <v>7</v>
      </c>
      <c r="K3" s="9">
        <v>8</v>
      </c>
      <c r="L3" s="9">
        <v>9</v>
      </c>
      <c r="M3" s="9">
        <v>10</v>
      </c>
      <c r="N3" s="101">
        <v>11</v>
      </c>
      <c r="O3" s="101">
        <v>12</v>
      </c>
      <c r="P3" s="9">
        <v>13</v>
      </c>
      <c r="Q3" s="9">
        <v>14</v>
      </c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10">
        <v>6</v>
      </c>
      <c r="X3" s="10">
        <v>7</v>
      </c>
      <c r="Y3" s="10">
        <v>8</v>
      </c>
      <c r="Z3" s="10">
        <v>9</v>
      </c>
      <c r="AA3" s="10">
        <v>10</v>
      </c>
      <c r="AB3" s="10">
        <v>11</v>
      </c>
      <c r="AC3" s="10">
        <v>12</v>
      </c>
      <c r="AD3" s="10">
        <v>13</v>
      </c>
      <c r="AE3" s="10">
        <v>14</v>
      </c>
      <c r="AF3" s="10"/>
      <c r="AG3" s="8"/>
      <c r="AH3" s="8"/>
      <c r="AI3" s="11"/>
    </row>
    <row r="4" spans="1:35" ht="23" customHeight="1" x14ac:dyDescent="0.15">
      <c r="B4" s="56"/>
      <c r="C4" s="29" t="s">
        <v>0</v>
      </c>
      <c r="D4" s="72" t="s">
        <v>188</v>
      </c>
      <c r="E4" s="33" t="s">
        <v>190</v>
      </c>
      <c r="F4" s="33" t="s">
        <v>189</v>
      </c>
      <c r="G4" s="74" t="s">
        <v>191</v>
      </c>
      <c r="H4" s="74" t="s">
        <v>192</v>
      </c>
      <c r="I4" s="33" t="s">
        <v>201</v>
      </c>
      <c r="J4" s="72" t="s">
        <v>201</v>
      </c>
      <c r="K4" s="72" t="s">
        <v>202</v>
      </c>
      <c r="L4" s="72" t="s">
        <v>194</v>
      </c>
      <c r="M4" s="72" t="s">
        <v>195</v>
      </c>
      <c r="N4" s="102" t="s">
        <v>196</v>
      </c>
      <c r="O4" s="102" t="s">
        <v>197</v>
      </c>
      <c r="P4" s="72" t="s">
        <v>198</v>
      </c>
      <c r="Q4" s="72" t="s">
        <v>200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2"/>
      <c r="AI4" s="11"/>
    </row>
    <row r="5" spans="1:35" ht="48" x14ac:dyDescent="0.15">
      <c r="A5" s="55" t="s">
        <v>1</v>
      </c>
      <c r="B5" s="58" t="s">
        <v>2</v>
      </c>
      <c r="C5" s="30" t="s">
        <v>177</v>
      </c>
      <c r="D5" s="76" t="s">
        <v>172</v>
      </c>
      <c r="E5" s="77" t="s">
        <v>11</v>
      </c>
      <c r="F5" s="78" t="s">
        <v>96</v>
      </c>
      <c r="G5" s="79" t="s">
        <v>123</v>
      </c>
      <c r="H5" s="80" t="s">
        <v>121</v>
      </c>
      <c r="I5" s="78" t="s">
        <v>232</v>
      </c>
      <c r="J5" s="79" t="s">
        <v>45</v>
      </c>
      <c r="K5" s="76" t="s">
        <v>193</v>
      </c>
      <c r="L5" s="80" t="s">
        <v>119</v>
      </c>
      <c r="M5" s="80" t="s">
        <v>41</v>
      </c>
      <c r="N5" s="103" t="s">
        <v>83</v>
      </c>
      <c r="O5" s="104" t="s">
        <v>100</v>
      </c>
      <c r="P5" s="79" t="s">
        <v>199</v>
      </c>
      <c r="Q5" s="79" t="s">
        <v>151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2"/>
      <c r="AH5" s="32" t="s">
        <v>164</v>
      </c>
      <c r="AI5" s="31"/>
    </row>
    <row r="6" spans="1:35" ht="24" x14ac:dyDescent="0.15">
      <c r="A6" s="52" t="s">
        <v>3</v>
      </c>
      <c r="B6" s="57" t="s">
        <v>4</v>
      </c>
      <c r="C6" s="53" t="s">
        <v>120</v>
      </c>
      <c r="D6" s="81">
        <f t="shared" ref="D6:E6" si="0">MAX(D7:D149)</f>
        <v>25</v>
      </c>
      <c r="E6" s="81">
        <f t="shared" si="0"/>
        <v>39</v>
      </c>
      <c r="F6" s="81">
        <f t="shared" ref="F6:Q6" si="1">MAX(F7:F149)</f>
        <v>26</v>
      </c>
      <c r="G6" s="81">
        <f t="shared" si="1"/>
        <v>25</v>
      </c>
      <c r="H6" s="81">
        <f t="shared" si="1"/>
        <v>15</v>
      </c>
      <c r="I6" s="81">
        <f t="shared" si="1"/>
        <v>11</v>
      </c>
      <c r="J6" s="81">
        <f t="shared" si="1"/>
        <v>3</v>
      </c>
      <c r="K6" s="81">
        <f t="shared" si="1"/>
        <v>45</v>
      </c>
      <c r="L6" s="81">
        <f t="shared" si="1"/>
        <v>8</v>
      </c>
      <c r="M6" s="81">
        <f t="shared" si="1"/>
        <v>7</v>
      </c>
      <c r="N6" s="105">
        <f t="shared" si="1"/>
        <v>0</v>
      </c>
      <c r="O6" s="105">
        <f t="shared" si="1"/>
        <v>0</v>
      </c>
      <c r="P6" s="81">
        <f t="shared" si="1"/>
        <v>9</v>
      </c>
      <c r="Q6" s="81">
        <f t="shared" si="1"/>
        <v>17</v>
      </c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51" t="s">
        <v>101</v>
      </c>
      <c r="AG6" s="33" t="s">
        <v>6</v>
      </c>
      <c r="AH6" s="33" t="s">
        <v>186</v>
      </c>
      <c r="AI6" s="33" t="s">
        <v>7</v>
      </c>
    </row>
    <row r="7" spans="1:35" ht="12" x14ac:dyDescent="0.15">
      <c r="A7" s="15" t="s">
        <v>129</v>
      </c>
      <c r="B7" s="15" t="s">
        <v>13</v>
      </c>
      <c r="C7" s="15">
        <v>636</v>
      </c>
      <c r="D7" s="23">
        <v>1</v>
      </c>
      <c r="E7" s="11">
        <v>1</v>
      </c>
      <c r="F7" s="11">
        <v>1</v>
      </c>
      <c r="G7" s="11">
        <v>1</v>
      </c>
      <c r="H7" s="11"/>
      <c r="I7" s="11"/>
      <c r="J7" s="11"/>
      <c r="K7" s="11">
        <v>1</v>
      </c>
      <c r="L7" s="11"/>
      <c r="M7" s="11"/>
      <c r="N7" s="106"/>
      <c r="O7" s="106"/>
      <c r="P7" s="23"/>
      <c r="Q7" s="23"/>
      <c r="R7" s="13">
        <f t="shared" ref="R7:R38" si="2">IF(D7="",0,(($D$6-D7+1)/$D$6)*100)</f>
        <v>100</v>
      </c>
      <c r="S7" s="14">
        <f t="shared" ref="S7:S38" si="3">IF(E7="",0,(($E$6-E7+1)/$E$6)*100)</f>
        <v>100</v>
      </c>
      <c r="T7" s="14">
        <f t="shared" ref="T7:T38" si="4">IF(F7="",0,(($F$6-F7+1)/$F$6)*100)</f>
        <v>100</v>
      </c>
      <c r="U7" s="13">
        <f t="shared" ref="U7:U38" si="5">IF(G7="",0,(($G$6-G7+1)/$G$6)*100)</f>
        <v>100</v>
      </c>
      <c r="V7" s="13">
        <f t="shared" ref="V7:V38" si="6">IF(H7="",0,(($H$6-H7+1)/$H$6)*100)</f>
        <v>0</v>
      </c>
      <c r="W7" s="14">
        <f t="shared" ref="W7:W38" si="7">IF(I7="",0,(($I$6-I7+1)/$I$6)*100)</f>
        <v>0</v>
      </c>
      <c r="X7" s="13">
        <f t="shared" ref="X7:X38" si="8">IF(J7="",0,(($J$6-J7+1)/$J$6)*100)</f>
        <v>0</v>
      </c>
      <c r="Y7" s="13">
        <f t="shared" ref="Y7:Y38" si="9">IF(K7="",0,(($K$6-K7+1)/$K$6)*100)</f>
        <v>100</v>
      </c>
      <c r="Z7" s="13">
        <f t="shared" ref="Z7:Z38" si="10">IF(L7="",0,(($L$6-L7+1)/$L$6)*100)</f>
        <v>0</v>
      </c>
      <c r="AA7" s="13">
        <f t="shared" ref="AA7:AA38" si="11">IF(M7="",0,(($M$6-M7+1)/$M$6)*100)</f>
        <v>0</v>
      </c>
      <c r="AB7" s="13">
        <f t="shared" ref="AB7:AB38" si="12">IF(N7="",0,(($N$6-N7+1)/$N$6)*100)</f>
        <v>0</v>
      </c>
      <c r="AC7" s="13">
        <f t="shared" ref="AC7:AC38" si="13">IF(O7="",0,(($O$6-O7+1)/$O$6)*100)</f>
        <v>0</v>
      </c>
      <c r="AD7" s="13">
        <f t="shared" ref="AD7:AD38" si="14">IF(P7="",0,(($P$6-P7+1)/$P$6)*100)</f>
        <v>0</v>
      </c>
      <c r="AE7" s="13">
        <f t="shared" ref="AE7:AE38" si="15">IF(Q7="",0,(($Q$6-Q7+1)/$Q$6)*100)</f>
        <v>0</v>
      </c>
      <c r="AF7" s="26">
        <f t="shared" ref="AF7:AF38" si="16">14-(COUNTIF(R7:AE7,0))</f>
        <v>5</v>
      </c>
      <c r="AG7" s="26">
        <f t="shared" ref="AG7:AG38" si="17">SUM(R7:AE7)</f>
        <v>500</v>
      </c>
      <c r="AH7" s="26" cm="1">
        <f t="array" ref="AH7">SUM(LARGE((R7:X7,Z7:AE7), {1,2,3}))+Y7</f>
        <v>400</v>
      </c>
      <c r="AI7" s="16">
        <v>1</v>
      </c>
    </row>
    <row r="8" spans="1:35" x14ac:dyDescent="0.15">
      <c r="A8" s="16" t="s">
        <v>137</v>
      </c>
      <c r="B8" s="16" t="s">
        <v>138</v>
      </c>
      <c r="C8" s="16">
        <v>645</v>
      </c>
      <c r="D8" s="23">
        <v>2</v>
      </c>
      <c r="E8" s="11">
        <v>5</v>
      </c>
      <c r="F8" s="11">
        <v>2</v>
      </c>
      <c r="G8" s="11">
        <v>2</v>
      </c>
      <c r="H8" s="11"/>
      <c r="I8" s="11"/>
      <c r="J8" s="11"/>
      <c r="K8" s="11">
        <v>3</v>
      </c>
      <c r="L8" s="11"/>
      <c r="M8" s="11"/>
      <c r="N8" s="106"/>
      <c r="O8" s="106"/>
      <c r="P8" s="23"/>
      <c r="Q8" s="23"/>
      <c r="R8" s="13">
        <f t="shared" si="2"/>
        <v>96</v>
      </c>
      <c r="S8" s="14">
        <f t="shared" si="3"/>
        <v>89.743589743589752</v>
      </c>
      <c r="T8" s="14">
        <f t="shared" si="4"/>
        <v>96.15384615384616</v>
      </c>
      <c r="U8" s="13">
        <f t="shared" si="5"/>
        <v>96</v>
      </c>
      <c r="V8" s="13">
        <f t="shared" si="6"/>
        <v>0</v>
      </c>
      <c r="W8" s="14">
        <f t="shared" si="7"/>
        <v>0</v>
      </c>
      <c r="X8" s="13">
        <f t="shared" si="8"/>
        <v>0</v>
      </c>
      <c r="Y8" s="13">
        <f t="shared" si="9"/>
        <v>95.555555555555557</v>
      </c>
      <c r="Z8" s="13">
        <f t="shared" si="10"/>
        <v>0</v>
      </c>
      <c r="AA8" s="13">
        <f t="shared" si="11"/>
        <v>0</v>
      </c>
      <c r="AB8" s="13">
        <f t="shared" si="12"/>
        <v>0</v>
      </c>
      <c r="AC8" s="13">
        <f t="shared" si="13"/>
        <v>0</v>
      </c>
      <c r="AD8" s="13">
        <f t="shared" si="14"/>
        <v>0</v>
      </c>
      <c r="AE8" s="13">
        <f t="shared" si="15"/>
        <v>0</v>
      </c>
      <c r="AF8" s="26">
        <f t="shared" si="16"/>
        <v>5</v>
      </c>
      <c r="AG8" s="26">
        <f t="shared" si="17"/>
        <v>473.45299145299145</v>
      </c>
      <c r="AH8" s="26" cm="1">
        <f t="array" ref="AH8">SUM(LARGE((R8:X8,Z8:AE8), {1,2,3}))+Y8</f>
        <v>383.70940170940173</v>
      </c>
      <c r="AI8" s="16">
        <v>2</v>
      </c>
    </row>
    <row r="9" spans="1:35" ht="12" x14ac:dyDescent="0.15">
      <c r="A9" s="15" t="s">
        <v>117</v>
      </c>
      <c r="B9" s="18" t="s">
        <v>41</v>
      </c>
      <c r="C9" s="15">
        <v>642</v>
      </c>
      <c r="D9" s="23"/>
      <c r="E9" s="11"/>
      <c r="F9" s="11">
        <v>26</v>
      </c>
      <c r="G9" s="11"/>
      <c r="H9" s="11">
        <v>1</v>
      </c>
      <c r="I9" s="11">
        <v>3</v>
      </c>
      <c r="J9" s="11"/>
      <c r="K9" s="11">
        <v>6</v>
      </c>
      <c r="L9" s="11">
        <v>1</v>
      </c>
      <c r="M9" s="11">
        <v>2</v>
      </c>
      <c r="N9" s="106"/>
      <c r="O9" s="106"/>
      <c r="P9" s="23"/>
      <c r="Q9" s="23"/>
      <c r="R9" s="13">
        <f t="shared" si="2"/>
        <v>0</v>
      </c>
      <c r="S9" s="14">
        <f t="shared" si="3"/>
        <v>0</v>
      </c>
      <c r="T9" s="14">
        <f t="shared" si="4"/>
        <v>3.8461538461538463</v>
      </c>
      <c r="U9" s="13">
        <f t="shared" si="5"/>
        <v>0</v>
      </c>
      <c r="V9" s="13">
        <f t="shared" si="6"/>
        <v>100</v>
      </c>
      <c r="W9" s="14">
        <f t="shared" si="7"/>
        <v>81.818181818181827</v>
      </c>
      <c r="X9" s="13">
        <f t="shared" si="8"/>
        <v>0</v>
      </c>
      <c r="Y9" s="13">
        <f t="shared" si="9"/>
        <v>88.888888888888886</v>
      </c>
      <c r="Z9" s="13">
        <f t="shared" si="10"/>
        <v>100</v>
      </c>
      <c r="AA9" s="13">
        <f t="shared" si="11"/>
        <v>85.714285714285708</v>
      </c>
      <c r="AB9" s="13">
        <f t="shared" si="12"/>
        <v>0</v>
      </c>
      <c r="AC9" s="13">
        <f t="shared" si="13"/>
        <v>0</v>
      </c>
      <c r="AD9" s="13">
        <f t="shared" si="14"/>
        <v>0</v>
      </c>
      <c r="AE9" s="13">
        <f t="shared" si="15"/>
        <v>0</v>
      </c>
      <c r="AF9" s="26">
        <f t="shared" si="16"/>
        <v>6</v>
      </c>
      <c r="AG9" s="26">
        <f t="shared" si="17"/>
        <v>460.26751026751032</v>
      </c>
      <c r="AH9" s="26" cm="1">
        <f t="array" ref="AH9">SUM(LARGE((R9:X9,Z9:AE9), {1,2,3}))+Y9</f>
        <v>374.60317460317458</v>
      </c>
      <c r="AI9" s="16">
        <v>3</v>
      </c>
    </row>
    <row r="10" spans="1:35" ht="12" x14ac:dyDescent="0.15">
      <c r="A10" s="15" t="s">
        <v>132</v>
      </c>
      <c r="B10" s="15" t="s">
        <v>13</v>
      </c>
      <c r="C10" s="15">
        <v>653</v>
      </c>
      <c r="D10" s="23"/>
      <c r="E10" s="11">
        <v>7</v>
      </c>
      <c r="F10" s="11"/>
      <c r="G10" s="11">
        <v>4</v>
      </c>
      <c r="H10" s="11"/>
      <c r="I10" s="11"/>
      <c r="J10" s="11"/>
      <c r="K10" s="11">
        <v>2</v>
      </c>
      <c r="L10" s="11"/>
      <c r="M10" s="11"/>
      <c r="N10" s="106"/>
      <c r="O10" s="106"/>
      <c r="P10" s="23">
        <v>1</v>
      </c>
      <c r="Q10" s="23">
        <v>1</v>
      </c>
      <c r="R10" s="13">
        <f t="shared" si="2"/>
        <v>0</v>
      </c>
      <c r="S10" s="14">
        <f t="shared" si="3"/>
        <v>84.615384615384613</v>
      </c>
      <c r="T10" s="14">
        <f t="shared" si="4"/>
        <v>0</v>
      </c>
      <c r="U10" s="13">
        <f t="shared" si="5"/>
        <v>88</v>
      </c>
      <c r="V10" s="13">
        <f t="shared" si="6"/>
        <v>0</v>
      </c>
      <c r="W10" s="14">
        <f t="shared" si="7"/>
        <v>0</v>
      </c>
      <c r="X10" s="13">
        <f t="shared" si="8"/>
        <v>0</v>
      </c>
      <c r="Y10" s="13">
        <f t="shared" si="9"/>
        <v>97.777777777777771</v>
      </c>
      <c r="Z10" s="13">
        <f t="shared" si="10"/>
        <v>0</v>
      </c>
      <c r="AA10" s="13">
        <f t="shared" si="11"/>
        <v>0</v>
      </c>
      <c r="AB10" s="13">
        <f t="shared" si="12"/>
        <v>0</v>
      </c>
      <c r="AC10" s="13">
        <f t="shared" si="13"/>
        <v>0</v>
      </c>
      <c r="AD10" s="13">
        <f t="shared" si="14"/>
        <v>100</v>
      </c>
      <c r="AE10" s="13">
        <f t="shared" si="15"/>
        <v>100</v>
      </c>
      <c r="AF10" s="26">
        <f t="shared" si="16"/>
        <v>5</v>
      </c>
      <c r="AG10" s="26">
        <f t="shared" si="17"/>
        <v>470.39316239316236</v>
      </c>
      <c r="AH10" s="26" cm="1">
        <f t="array" ref="AH10">SUM(LARGE((R10:X10,Z10:AE10), {1,2,3}))+Y10</f>
        <v>385.77777777777777</v>
      </c>
      <c r="AI10" s="16">
        <v>4</v>
      </c>
    </row>
    <row r="11" spans="1:35" ht="12" x14ac:dyDescent="0.15">
      <c r="A11" s="15" t="s">
        <v>148</v>
      </c>
      <c r="B11" s="15" t="s">
        <v>83</v>
      </c>
      <c r="C11" s="15">
        <v>637</v>
      </c>
      <c r="D11" s="23">
        <v>3</v>
      </c>
      <c r="E11" s="11">
        <v>6</v>
      </c>
      <c r="F11" s="11"/>
      <c r="G11" s="11">
        <v>3</v>
      </c>
      <c r="H11" s="11"/>
      <c r="I11" s="11"/>
      <c r="J11" s="11"/>
      <c r="K11" s="11">
        <v>4</v>
      </c>
      <c r="L11" s="11"/>
      <c r="M11" s="11"/>
      <c r="N11" s="106"/>
      <c r="O11" s="106"/>
      <c r="P11" s="23"/>
      <c r="Q11" s="23"/>
      <c r="R11" s="13">
        <f t="shared" si="2"/>
        <v>92</v>
      </c>
      <c r="S11" s="14">
        <f t="shared" si="3"/>
        <v>87.179487179487182</v>
      </c>
      <c r="T11" s="14">
        <f t="shared" si="4"/>
        <v>0</v>
      </c>
      <c r="U11" s="13">
        <f t="shared" si="5"/>
        <v>92</v>
      </c>
      <c r="V11" s="13">
        <f t="shared" si="6"/>
        <v>0</v>
      </c>
      <c r="W11" s="14">
        <f t="shared" si="7"/>
        <v>0</v>
      </c>
      <c r="X11" s="13">
        <f t="shared" si="8"/>
        <v>0</v>
      </c>
      <c r="Y11" s="13">
        <f t="shared" si="9"/>
        <v>93.333333333333329</v>
      </c>
      <c r="Z11" s="13">
        <f t="shared" si="10"/>
        <v>0</v>
      </c>
      <c r="AA11" s="13">
        <f t="shared" si="11"/>
        <v>0</v>
      </c>
      <c r="AB11" s="13">
        <f t="shared" si="12"/>
        <v>0</v>
      </c>
      <c r="AC11" s="13">
        <f t="shared" si="13"/>
        <v>0</v>
      </c>
      <c r="AD11" s="13">
        <f t="shared" si="14"/>
        <v>0</v>
      </c>
      <c r="AE11" s="13">
        <f t="shared" si="15"/>
        <v>0</v>
      </c>
      <c r="AF11" s="26">
        <f t="shared" si="16"/>
        <v>4</v>
      </c>
      <c r="AG11" s="26">
        <f t="shared" si="17"/>
        <v>364.5128205128205</v>
      </c>
      <c r="AH11" s="26" cm="1">
        <f t="array" ref="AH11">SUM(LARGE((R11:X11,Z11:AE11), {1,2,3}))+Y11</f>
        <v>364.5128205128205</v>
      </c>
      <c r="AI11" s="16">
        <v>5</v>
      </c>
    </row>
    <row r="12" spans="1:35" ht="12" x14ac:dyDescent="0.15">
      <c r="A12" s="15" t="s">
        <v>122</v>
      </c>
      <c r="B12" s="15" t="s">
        <v>173</v>
      </c>
      <c r="C12" s="15">
        <v>650</v>
      </c>
      <c r="D12" s="23">
        <v>9</v>
      </c>
      <c r="E12" s="11"/>
      <c r="F12" s="11">
        <v>3</v>
      </c>
      <c r="G12" s="11"/>
      <c r="H12" s="11">
        <v>4</v>
      </c>
      <c r="I12" s="11">
        <v>1</v>
      </c>
      <c r="J12" s="11"/>
      <c r="K12" s="11">
        <v>8</v>
      </c>
      <c r="L12" s="11"/>
      <c r="M12" s="11">
        <v>4</v>
      </c>
      <c r="N12" s="106"/>
      <c r="O12" s="106"/>
      <c r="P12" s="23"/>
      <c r="Q12" s="23"/>
      <c r="R12" s="13">
        <f t="shared" si="2"/>
        <v>68</v>
      </c>
      <c r="S12" s="14">
        <f t="shared" si="3"/>
        <v>0</v>
      </c>
      <c r="T12" s="14">
        <f t="shared" si="4"/>
        <v>92.307692307692307</v>
      </c>
      <c r="U12" s="13">
        <f t="shared" si="5"/>
        <v>0</v>
      </c>
      <c r="V12" s="13">
        <f t="shared" si="6"/>
        <v>80</v>
      </c>
      <c r="W12" s="14">
        <f t="shared" si="7"/>
        <v>100</v>
      </c>
      <c r="X12" s="13">
        <f t="shared" si="8"/>
        <v>0</v>
      </c>
      <c r="Y12" s="13">
        <f t="shared" si="9"/>
        <v>84.444444444444443</v>
      </c>
      <c r="Z12" s="13">
        <f t="shared" si="10"/>
        <v>0</v>
      </c>
      <c r="AA12" s="13">
        <f t="shared" si="11"/>
        <v>57.142857142857139</v>
      </c>
      <c r="AB12" s="13">
        <f t="shared" si="12"/>
        <v>0</v>
      </c>
      <c r="AC12" s="13">
        <f t="shared" si="13"/>
        <v>0</v>
      </c>
      <c r="AD12" s="13">
        <f t="shared" si="14"/>
        <v>0</v>
      </c>
      <c r="AE12" s="13">
        <f t="shared" si="15"/>
        <v>0</v>
      </c>
      <c r="AF12" s="26">
        <f t="shared" si="16"/>
        <v>6</v>
      </c>
      <c r="AG12" s="26">
        <f t="shared" si="17"/>
        <v>481.89499389499395</v>
      </c>
      <c r="AH12" s="26" cm="1">
        <f t="array" ref="AH12">SUM(LARGE((R12:X12,Z12:AE12), {1,2,3}))+Y12</f>
        <v>356.75213675213678</v>
      </c>
      <c r="AI12" s="16">
        <v>6</v>
      </c>
    </row>
    <row r="13" spans="1:35" ht="12" x14ac:dyDescent="0.15">
      <c r="A13" s="15" t="s">
        <v>155</v>
      </c>
      <c r="B13" s="15" t="s">
        <v>121</v>
      </c>
      <c r="C13" s="15">
        <v>601</v>
      </c>
      <c r="D13" s="23">
        <v>7</v>
      </c>
      <c r="E13" s="11"/>
      <c r="F13" s="11">
        <v>5</v>
      </c>
      <c r="G13" s="11"/>
      <c r="H13" s="11">
        <v>2</v>
      </c>
      <c r="I13" s="11"/>
      <c r="J13" s="11"/>
      <c r="K13" s="11">
        <v>5</v>
      </c>
      <c r="L13" s="11"/>
      <c r="M13" s="11"/>
      <c r="N13" s="106"/>
      <c r="O13" s="106"/>
      <c r="P13" s="23"/>
      <c r="Q13" s="23"/>
      <c r="R13" s="13">
        <f t="shared" si="2"/>
        <v>76</v>
      </c>
      <c r="S13" s="14">
        <f t="shared" si="3"/>
        <v>0</v>
      </c>
      <c r="T13" s="14">
        <f t="shared" si="4"/>
        <v>84.615384615384613</v>
      </c>
      <c r="U13" s="13">
        <f t="shared" si="5"/>
        <v>0</v>
      </c>
      <c r="V13" s="13">
        <f t="shared" si="6"/>
        <v>93.333333333333329</v>
      </c>
      <c r="W13" s="14">
        <f t="shared" si="7"/>
        <v>0</v>
      </c>
      <c r="X13" s="13">
        <f t="shared" si="8"/>
        <v>0</v>
      </c>
      <c r="Y13" s="13">
        <f t="shared" si="9"/>
        <v>91.111111111111114</v>
      </c>
      <c r="Z13" s="13">
        <f t="shared" si="10"/>
        <v>0</v>
      </c>
      <c r="AA13" s="13">
        <f t="shared" si="11"/>
        <v>0</v>
      </c>
      <c r="AB13" s="13">
        <f t="shared" si="12"/>
        <v>0</v>
      </c>
      <c r="AC13" s="13">
        <f t="shared" si="13"/>
        <v>0</v>
      </c>
      <c r="AD13" s="13">
        <f t="shared" si="14"/>
        <v>0</v>
      </c>
      <c r="AE13" s="13">
        <f t="shared" si="15"/>
        <v>0</v>
      </c>
      <c r="AF13" s="26">
        <f t="shared" si="16"/>
        <v>4</v>
      </c>
      <c r="AG13" s="26">
        <f t="shared" si="17"/>
        <v>345.0598290598291</v>
      </c>
      <c r="AH13" s="26" cm="1">
        <f t="array" ref="AH13">SUM(LARGE((R13:X13,Z13:AE13), {1,2,3}))+Y13</f>
        <v>345.0598290598291</v>
      </c>
      <c r="AI13" s="16">
        <v>7</v>
      </c>
    </row>
    <row r="14" spans="1:35" ht="12" x14ac:dyDescent="0.15">
      <c r="A14" s="15" t="s">
        <v>23</v>
      </c>
      <c r="B14" s="15" t="s">
        <v>41</v>
      </c>
      <c r="C14" s="15">
        <v>651</v>
      </c>
      <c r="D14" s="23"/>
      <c r="E14" s="11"/>
      <c r="F14" s="11">
        <v>15</v>
      </c>
      <c r="G14" s="11">
        <v>5</v>
      </c>
      <c r="H14" s="11">
        <v>5</v>
      </c>
      <c r="I14" s="11">
        <v>4</v>
      </c>
      <c r="J14" s="11"/>
      <c r="K14" s="11">
        <v>9</v>
      </c>
      <c r="L14" s="11">
        <v>2</v>
      </c>
      <c r="M14" s="11">
        <v>3</v>
      </c>
      <c r="N14" s="106"/>
      <c r="O14" s="106"/>
      <c r="P14" s="23"/>
      <c r="Q14" s="23"/>
      <c r="R14" s="13">
        <f t="shared" si="2"/>
        <v>0</v>
      </c>
      <c r="S14" s="14">
        <f t="shared" si="3"/>
        <v>0</v>
      </c>
      <c r="T14" s="14">
        <f t="shared" si="4"/>
        <v>46.153846153846153</v>
      </c>
      <c r="U14" s="13">
        <f t="shared" si="5"/>
        <v>84</v>
      </c>
      <c r="V14" s="13">
        <f t="shared" si="6"/>
        <v>73.333333333333329</v>
      </c>
      <c r="W14" s="14">
        <f t="shared" si="7"/>
        <v>72.727272727272734</v>
      </c>
      <c r="X14" s="13">
        <f t="shared" si="8"/>
        <v>0</v>
      </c>
      <c r="Y14" s="13">
        <f t="shared" si="9"/>
        <v>82.222222222222214</v>
      </c>
      <c r="Z14" s="13">
        <f t="shared" si="10"/>
        <v>87.5</v>
      </c>
      <c r="AA14" s="13">
        <f t="shared" si="11"/>
        <v>71.428571428571431</v>
      </c>
      <c r="AB14" s="13">
        <f t="shared" si="12"/>
        <v>0</v>
      </c>
      <c r="AC14" s="13">
        <f t="shared" si="13"/>
        <v>0</v>
      </c>
      <c r="AD14" s="13">
        <f t="shared" si="14"/>
        <v>0</v>
      </c>
      <c r="AE14" s="13">
        <f t="shared" si="15"/>
        <v>0</v>
      </c>
      <c r="AF14" s="26">
        <f t="shared" si="16"/>
        <v>7</v>
      </c>
      <c r="AG14" s="26">
        <f t="shared" si="17"/>
        <v>517.36524586524592</v>
      </c>
      <c r="AH14" s="26" cm="1">
        <f t="array" ref="AH14">SUM(LARGE((R14:X14,Z14:AE14), {1,2,3}))+Y14</f>
        <v>327.05555555555554</v>
      </c>
      <c r="AI14" s="16">
        <v>8</v>
      </c>
    </row>
    <row r="15" spans="1:35" ht="12" x14ac:dyDescent="0.15">
      <c r="A15" s="16" t="s">
        <v>178</v>
      </c>
      <c r="B15" s="15" t="s">
        <v>31</v>
      </c>
      <c r="C15" s="16">
        <v>633</v>
      </c>
      <c r="D15" s="23"/>
      <c r="E15" s="11"/>
      <c r="F15" s="11">
        <v>4</v>
      </c>
      <c r="G15" s="11"/>
      <c r="H15" s="11"/>
      <c r="I15" s="11">
        <v>2</v>
      </c>
      <c r="J15" s="11"/>
      <c r="K15" s="11">
        <v>26</v>
      </c>
      <c r="L15" s="11"/>
      <c r="M15" s="11">
        <v>1</v>
      </c>
      <c r="N15" s="106"/>
      <c r="O15" s="106"/>
      <c r="P15" s="23"/>
      <c r="Q15" s="23"/>
      <c r="R15" s="13">
        <f t="shared" si="2"/>
        <v>0</v>
      </c>
      <c r="S15" s="14">
        <f t="shared" si="3"/>
        <v>0</v>
      </c>
      <c r="T15" s="14">
        <f t="shared" si="4"/>
        <v>88.461538461538453</v>
      </c>
      <c r="U15" s="13">
        <f t="shared" si="5"/>
        <v>0</v>
      </c>
      <c r="V15" s="13">
        <f t="shared" si="6"/>
        <v>0</v>
      </c>
      <c r="W15" s="14">
        <f t="shared" si="7"/>
        <v>90.909090909090907</v>
      </c>
      <c r="X15" s="13">
        <f t="shared" si="8"/>
        <v>0</v>
      </c>
      <c r="Y15" s="13">
        <f t="shared" si="9"/>
        <v>44.444444444444443</v>
      </c>
      <c r="Z15" s="13">
        <f t="shared" si="10"/>
        <v>0</v>
      </c>
      <c r="AA15" s="13">
        <f t="shared" si="11"/>
        <v>100</v>
      </c>
      <c r="AB15" s="13">
        <f t="shared" si="12"/>
        <v>0</v>
      </c>
      <c r="AC15" s="13">
        <f t="shared" si="13"/>
        <v>0</v>
      </c>
      <c r="AD15" s="13">
        <f t="shared" si="14"/>
        <v>0</v>
      </c>
      <c r="AE15" s="13">
        <f t="shared" si="15"/>
        <v>0</v>
      </c>
      <c r="AF15" s="26">
        <f t="shared" si="16"/>
        <v>4</v>
      </c>
      <c r="AG15" s="26">
        <f t="shared" si="17"/>
        <v>323.81507381507379</v>
      </c>
      <c r="AH15" s="26" cm="1">
        <f t="array" ref="AH15">SUM(LARGE((R15:X15,Z15:AE15), {1,2,3}))+Y15</f>
        <v>323.81507381507379</v>
      </c>
      <c r="AI15" s="16">
        <v>9</v>
      </c>
    </row>
    <row r="16" spans="1:35" x14ac:dyDescent="0.15">
      <c r="A16" s="16" t="s">
        <v>92</v>
      </c>
      <c r="B16" s="16" t="s">
        <v>11</v>
      </c>
      <c r="C16" s="16">
        <v>622</v>
      </c>
      <c r="D16" s="23">
        <v>8</v>
      </c>
      <c r="E16" s="11">
        <v>10</v>
      </c>
      <c r="F16" s="11"/>
      <c r="G16" s="11">
        <v>7</v>
      </c>
      <c r="H16" s="11"/>
      <c r="I16" s="11"/>
      <c r="J16" s="11"/>
      <c r="K16" s="11">
        <v>13</v>
      </c>
      <c r="L16" s="11"/>
      <c r="M16" s="11"/>
      <c r="N16" s="106"/>
      <c r="O16" s="106"/>
      <c r="P16" s="23"/>
      <c r="Q16" s="23">
        <v>4</v>
      </c>
      <c r="R16" s="13">
        <f t="shared" si="2"/>
        <v>72</v>
      </c>
      <c r="S16" s="14">
        <f t="shared" si="3"/>
        <v>76.923076923076934</v>
      </c>
      <c r="T16" s="14">
        <f t="shared" si="4"/>
        <v>0</v>
      </c>
      <c r="U16" s="13">
        <f t="shared" si="5"/>
        <v>76</v>
      </c>
      <c r="V16" s="13">
        <f t="shared" si="6"/>
        <v>0</v>
      </c>
      <c r="W16" s="14">
        <f t="shared" si="7"/>
        <v>0</v>
      </c>
      <c r="X16" s="13">
        <f t="shared" si="8"/>
        <v>0</v>
      </c>
      <c r="Y16" s="13">
        <f t="shared" si="9"/>
        <v>73.333333333333329</v>
      </c>
      <c r="Z16" s="13">
        <f t="shared" si="10"/>
        <v>0</v>
      </c>
      <c r="AA16" s="13">
        <f t="shared" si="11"/>
        <v>0</v>
      </c>
      <c r="AB16" s="13">
        <f t="shared" si="12"/>
        <v>0</v>
      </c>
      <c r="AC16" s="13">
        <f t="shared" si="13"/>
        <v>0</v>
      </c>
      <c r="AD16" s="13">
        <f t="shared" si="14"/>
        <v>0</v>
      </c>
      <c r="AE16" s="13">
        <f t="shared" si="15"/>
        <v>82.35294117647058</v>
      </c>
      <c r="AF16" s="26">
        <f t="shared" si="16"/>
        <v>5</v>
      </c>
      <c r="AG16" s="26">
        <f t="shared" si="17"/>
        <v>380.60935143288089</v>
      </c>
      <c r="AH16" s="26" cm="1">
        <f t="array" ref="AH16">SUM(LARGE((R16:X16,Z16:AE16), {1,2,3}))+Y16</f>
        <v>308.60935143288083</v>
      </c>
      <c r="AI16" s="16">
        <v>10</v>
      </c>
    </row>
    <row r="17" spans="1:35" ht="12" x14ac:dyDescent="0.15">
      <c r="A17" s="15" t="s">
        <v>139</v>
      </c>
      <c r="B17" s="15" t="s">
        <v>121</v>
      </c>
      <c r="C17" s="15">
        <v>652</v>
      </c>
      <c r="D17" s="23">
        <v>10</v>
      </c>
      <c r="E17" s="11">
        <v>9</v>
      </c>
      <c r="F17" s="11">
        <v>10</v>
      </c>
      <c r="G17" s="11"/>
      <c r="H17" s="11">
        <v>12</v>
      </c>
      <c r="I17" s="11">
        <v>11</v>
      </c>
      <c r="J17" s="11"/>
      <c r="K17" s="11">
        <v>7</v>
      </c>
      <c r="L17" s="11"/>
      <c r="M17" s="11"/>
      <c r="N17" s="106"/>
      <c r="O17" s="106"/>
      <c r="P17" s="23"/>
      <c r="Q17" s="23"/>
      <c r="R17" s="13">
        <f t="shared" si="2"/>
        <v>64</v>
      </c>
      <c r="S17" s="14">
        <f t="shared" si="3"/>
        <v>79.487179487179489</v>
      </c>
      <c r="T17" s="14">
        <f t="shared" si="4"/>
        <v>65.384615384615387</v>
      </c>
      <c r="U17" s="13">
        <f t="shared" si="5"/>
        <v>0</v>
      </c>
      <c r="V17" s="13">
        <f t="shared" si="6"/>
        <v>26.666666666666668</v>
      </c>
      <c r="W17" s="14">
        <f t="shared" si="7"/>
        <v>9.0909090909090917</v>
      </c>
      <c r="X17" s="13">
        <f t="shared" si="8"/>
        <v>0</v>
      </c>
      <c r="Y17" s="13">
        <f t="shared" si="9"/>
        <v>86.666666666666671</v>
      </c>
      <c r="Z17" s="13">
        <f t="shared" si="10"/>
        <v>0</v>
      </c>
      <c r="AA17" s="13">
        <f t="shared" si="11"/>
        <v>0</v>
      </c>
      <c r="AB17" s="13">
        <f t="shared" si="12"/>
        <v>0</v>
      </c>
      <c r="AC17" s="13">
        <f t="shared" si="13"/>
        <v>0</v>
      </c>
      <c r="AD17" s="13">
        <f t="shared" si="14"/>
        <v>0</v>
      </c>
      <c r="AE17" s="13">
        <f t="shared" si="15"/>
        <v>0</v>
      </c>
      <c r="AF17" s="26">
        <f t="shared" si="16"/>
        <v>6</v>
      </c>
      <c r="AG17" s="26">
        <f t="shared" si="17"/>
        <v>331.2960372960373</v>
      </c>
      <c r="AH17" s="26" cm="1">
        <f t="array" ref="AH17">SUM(LARGE((R17:X17,Z17:AE17), {1,2,3}))+Y17</f>
        <v>295.53846153846155</v>
      </c>
      <c r="AI17" s="16">
        <v>11</v>
      </c>
    </row>
    <row r="18" spans="1:35" ht="12" x14ac:dyDescent="0.15">
      <c r="A18" s="15" t="s">
        <v>25</v>
      </c>
      <c r="B18" s="15" t="s">
        <v>22</v>
      </c>
      <c r="C18" s="15">
        <v>546</v>
      </c>
      <c r="D18" s="23"/>
      <c r="E18" s="11"/>
      <c r="F18" s="11">
        <v>8</v>
      </c>
      <c r="G18" s="11"/>
      <c r="H18" s="11">
        <v>7</v>
      </c>
      <c r="I18" s="11"/>
      <c r="J18" s="11"/>
      <c r="K18" s="11">
        <v>12</v>
      </c>
      <c r="L18" s="11">
        <v>3</v>
      </c>
      <c r="M18" s="11"/>
      <c r="N18" s="106"/>
      <c r="O18" s="106"/>
      <c r="P18" s="23"/>
      <c r="Q18" s="23"/>
      <c r="R18" s="13">
        <f t="shared" si="2"/>
        <v>0</v>
      </c>
      <c r="S18" s="14">
        <f t="shared" si="3"/>
        <v>0</v>
      </c>
      <c r="T18" s="14">
        <f t="shared" si="4"/>
        <v>73.076923076923066</v>
      </c>
      <c r="U18" s="13">
        <f t="shared" si="5"/>
        <v>0</v>
      </c>
      <c r="V18" s="13">
        <f t="shared" si="6"/>
        <v>60</v>
      </c>
      <c r="W18" s="14">
        <f t="shared" si="7"/>
        <v>0</v>
      </c>
      <c r="X18" s="13">
        <f t="shared" si="8"/>
        <v>0</v>
      </c>
      <c r="Y18" s="13">
        <f t="shared" si="9"/>
        <v>75.555555555555557</v>
      </c>
      <c r="Z18" s="13">
        <f t="shared" si="10"/>
        <v>75</v>
      </c>
      <c r="AA18" s="13">
        <f t="shared" si="11"/>
        <v>0</v>
      </c>
      <c r="AB18" s="13">
        <f t="shared" si="12"/>
        <v>0</v>
      </c>
      <c r="AC18" s="13">
        <f t="shared" si="13"/>
        <v>0</v>
      </c>
      <c r="AD18" s="13">
        <f t="shared" si="14"/>
        <v>0</v>
      </c>
      <c r="AE18" s="13">
        <f t="shared" si="15"/>
        <v>0</v>
      </c>
      <c r="AF18" s="26">
        <f t="shared" si="16"/>
        <v>4</v>
      </c>
      <c r="AG18" s="26">
        <f t="shared" si="17"/>
        <v>283.63247863247864</v>
      </c>
      <c r="AH18" s="26" cm="1">
        <f t="array" ref="AH18">SUM(LARGE((R18:X18,Z18:AE18), {1,2,3}))+Y18</f>
        <v>283.63247863247864</v>
      </c>
      <c r="AI18" s="16">
        <v>12</v>
      </c>
    </row>
    <row r="19" spans="1:35" ht="12" x14ac:dyDescent="0.15">
      <c r="A19" s="15" t="s">
        <v>68</v>
      </c>
      <c r="B19" s="15" t="s">
        <v>61</v>
      </c>
      <c r="C19" s="19">
        <v>4</v>
      </c>
      <c r="D19" s="23">
        <v>5</v>
      </c>
      <c r="E19" s="11">
        <v>3</v>
      </c>
      <c r="F19" s="11"/>
      <c r="G19" s="11">
        <v>6</v>
      </c>
      <c r="H19" s="11"/>
      <c r="I19" s="11"/>
      <c r="J19" s="11"/>
      <c r="K19" s="11"/>
      <c r="L19" s="11"/>
      <c r="M19" s="11"/>
      <c r="N19" s="106"/>
      <c r="O19" s="106"/>
      <c r="P19" s="23"/>
      <c r="Q19" s="23">
        <v>2</v>
      </c>
      <c r="R19" s="13">
        <f t="shared" si="2"/>
        <v>84</v>
      </c>
      <c r="S19" s="14">
        <f t="shared" si="3"/>
        <v>94.871794871794862</v>
      </c>
      <c r="T19" s="14">
        <f t="shared" si="4"/>
        <v>0</v>
      </c>
      <c r="U19" s="13">
        <f t="shared" si="5"/>
        <v>80</v>
      </c>
      <c r="V19" s="13">
        <f t="shared" si="6"/>
        <v>0</v>
      </c>
      <c r="W19" s="14">
        <f t="shared" si="7"/>
        <v>0</v>
      </c>
      <c r="X19" s="13">
        <f t="shared" si="8"/>
        <v>0</v>
      </c>
      <c r="Y19" s="13">
        <f t="shared" si="9"/>
        <v>0</v>
      </c>
      <c r="Z19" s="13">
        <f t="shared" si="10"/>
        <v>0</v>
      </c>
      <c r="AA19" s="13">
        <f t="shared" si="11"/>
        <v>0</v>
      </c>
      <c r="AB19" s="13">
        <f t="shared" si="12"/>
        <v>0</v>
      </c>
      <c r="AC19" s="13">
        <f t="shared" si="13"/>
        <v>0</v>
      </c>
      <c r="AD19" s="13">
        <f t="shared" si="14"/>
        <v>0</v>
      </c>
      <c r="AE19" s="13">
        <f t="shared" si="15"/>
        <v>94.117647058823522</v>
      </c>
      <c r="AF19" s="26">
        <f t="shared" si="16"/>
        <v>4</v>
      </c>
      <c r="AG19" s="26">
        <f t="shared" si="17"/>
        <v>352.9894419306184</v>
      </c>
      <c r="AH19" s="26" cm="1">
        <f t="array" ref="AH19">SUM(LARGE((R19:X19,Z19:AE19), {1,2,3}))+Y19</f>
        <v>272.9894419306184</v>
      </c>
      <c r="AI19" s="16">
        <v>13</v>
      </c>
    </row>
    <row r="20" spans="1:35" ht="12" x14ac:dyDescent="0.15">
      <c r="A20" s="15" t="s">
        <v>126</v>
      </c>
      <c r="B20" s="15" t="s">
        <v>121</v>
      </c>
      <c r="C20" s="15">
        <v>629</v>
      </c>
      <c r="D20" s="23">
        <v>16</v>
      </c>
      <c r="E20" s="11">
        <v>12</v>
      </c>
      <c r="F20" s="11"/>
      <c r="G20" s="11">
        <v>15</v>
      </c>
      <c r="H20" s="11">
        <v>6</v>
      </c>
      <c r="I20" s="11"/>
      <c r="J20" s="11"/>
      <c r="K20" s="11">
        <v>24</v>
      </c>
      <c r="L20" s="11"/>
      <c r="M20" s="11"/>
      <c r="N20" s="106"/>
      <c r="O20" s="106"/>
      <c r="P20" s="23"/>
      <c r="Q20" s="23">
        <v>5</v>
      </c>
      <c r="R20" s="13">
        <f t="shared" si="2"/>
        <v>40</v>
      </c>
      <c r="S20" s="14">
        <f t="shared" si="3"/>
        <v>71.794871794871796</v>
      </c>
      <c r="T20" s="14">
        <f t="shared" si="4"/>
        <v>0</v>
      </c>
      <c r="U20" s="13">
        <f t="shared" si="5"/>
        <v>44</v>
      </c>
      <c r="V20" s="13">
        <f t="shared" si="6"/>
        <v>66.666666666666657</v>
      </c>
      <c r="W20" s="14">
        <f t="shared" si="7"/>
        <v>0</v>
      </c>
      <c r="X20" s="13">
        <f t="shared" si="8"/>
        <v>0</v>
      </c>
      <c r="Y20" s="13">
        <f t="shared" si="9"/>
        <v>48.888888888888886</v>
      </c>
      <c r="Z20" s="13">
        <f t="shared" si="10"/>
        <v>0</v>
      </c>
      <c r="AA20" s="13">
        <f t="shared" si="11"/>
        <v>0</v>
      </c>
      <c r="AB20" s="13">
        <f t="shared" si="12"/>
        <v>0</v>
      </c>
      <c r="AC20" s="13">
        <f t="shared" si="13"/>
        <v>0</v>
      </c>
      <c r="AD20" s="13">
        <f t="shared" si="14"/>
        <v>0</v>
      </c>
      <c r="AE20" s="13">
        <f t="shared" si="15"/>
        <v>76.470588235294116</v>
      </c>
      <c r="AF20" s="26">
        <f t="shared" si="16"/>
        <v>6</v>
      </c>
      <c r="AG20" s="26">
        <f t="shared" si="17"/>
        <v>347.82101558572151</v>
      </c>
      <c r="AH20" s="26" cm="1">
        <f t="array" ref="AH20">SUM(LARGE((R20:X20,Z20:AE20), {1,2,3}))+Y20</f>
        <v>263.82101558572145</v>
      </c>
      <c r="AI20" s="16">
        <v>14</v>
      </c>
    </row>
    <row r="21" spans="1:35" ht="12" x14ac:dyDescent="0.15">
      <c r="A21" s="15" t="s">
        <v>54</v>
      </c>
      <c r="B21" s="15" t="s">
        <v>31</v>
      </c>
      <c r="C21" s="16">
        <v>608</v>
      </c>
      <c r="D21" s="23">
        <v>13</v>
      </c>
      <c r="E21" s="11"/>
      <c r="F21" s="11">
        <v>9</v>
      </c>
      <c r="G21" s="11">
        <v>11</v>
      </c>
      <c r="H21" s="11"/>
      <c r="I21" s="11">
        <v>7</v>
      </c>
      <c r="J21" s="11"/>
      <c r="K21" s="11">
        <v>27</v>
      </c>
      <c r="L21" s="11"/>
      <c r="M21" s="11"/>
      <c r="N21" s="106"/>
      <c r="O21" s="106"/>
      <c r="P21" s="23"/>
      <c r="Q21" s="23"/>
      <c r="R21" s="13">
        <f t="shared" si="2"/>
        <v>52</v>
      </c>
      <c r="S21" s="14">
        <f t="shared" si="3"/>
        <v>0</v>
      </c>
      <c r="T21" s="14">
        <f t="shared" si="4"/>
        <v>69.230769230769226</v>
      </c>
      <c r="U21" s="13">
        <f t="shared" si="5"/>
        <v>60</v>
      </c>
      <c r="V21" s="13">
        <f t="shared" si="6"/>
        <v>0</v>
      </c>
      <c r="W21" s="14">
        <f t="shared" si="7"/>
        <v>45.454545454545453</v>
      </c>
      <c r="X21" s="13">
        <f t="shared" si="8"/>
        <v>0</v>
      </c>
      <c r="Y21" s="13">
        <f t="shared" si="9"/>
        <v>42.222222222222221</v>
      </c>
      <c r="Z21" s="13">
        <f t="shared" si="10"/>
        <v>0</v>
      </c>
      <c r="AA21" s="13">
        <f t="shared" si="11"/>
        <v>0</v>
      </c>
      <c r="AB21" s="13">
        <f t="shared" si="12"/>
        <v>0</v>
      </c>
      <c r="AC21" s="13">
        <f t="shared" si="13"/>
        <v>0</v>
      </c>
      <c r="AD21" s="13">
        <f t="shared" si="14"/>
        <v>0</v>
      </c>
      <c r="AE21" s="13">
        <f t="shared" si="15"/>
        <v>0</v>
      </c>
      <c r="AF21" s="26">
        <f t="shared" si="16"/>
        <v>5</v>
      </c>
      <c r="AG21" s="26">
        <f t="shared" si="17"/>
        <v>268.90753690753689</v>
      </c>
      <c r="AH21" s="26" cm="1">
        <f t="array" ref="AH21">SUM(LARGE((R21:X21,Z21:AE21), {1,2,3}))+Y21</f>
        <v>223.45299145299145</v>
      </c>
      <c r="AI21" s="16">
        <v>15</v>
      </c>
    </row>
    <row r="22" spans="1:35" ht="12" x14ac:dyDescent="0.15">
      <c r="A22" s="15" t="s">
        <v>250</v>
      </c>
      <c r="B22" s="15" t="s">
        <v>11</v>
      </c>
      <c r="C22" s="15">
        <v>469</v>
      </c>
      <c r="D22" s="23">
        <v>12</v>
      </c>
      <c r="E22" s="11">
        <v>17</v>
      </c>
      <c r="F22" s="11"/>
      <c r="G22" s="11">
        <v>14</v>
      </c>
      <c r="H22" s="11"/>
      <c r="I22" s="11"/>
      <c r="J22" s="11">
        <v>1</v>
      </c>
      <c r="K22" s="11"/>
      <c r="L22" s="11"/>
      <c r="M22" s="11"/>
      <c r="N22" s="106"/>
      <c r="O22" s="106"/>
      <c r="P22" s="23"/>
      <c r="Q22" s="23">
        <v>7</v>
      </c>
      <c r="R22" s="13">
        <f t="shared" si="2"/>
        <v>56.000000000000007</v>
      </c>
      <c r="S22" s="14">
        <f t="shared" si="3"/>
        <v>58.974358974358978</v>
      </c>
      <c r="T22" s="14">
        <f t="shared" si="4"/>
        <v>0</v>
      </c>
      <c r="U22" s="13">
        <f t="shared" si="5"/>
        <v>48</v>
      </c>
      <c r="V22" s="13">
        <f t="shared" si="6"/>
        <v>0</v>
      </c>
      <c r="W22" s="14">
        <f t="shared" si="7"/>
        <v>0</v>
      </c>
      <c r="X22" s="13">
        <f t="shared" si="8"/>
        <v>100</v>
      </c>
      <c r="Y22" s="13">
        <f t="shared" si="9"/>
        <v>0</v>
      </c>
      <c r="Z22" s="13">
        <f t="shared" si="10"/>
        <v>0</v>
      </c>
      <c r="AA22" s="13">
        <f t="shared" si="11"/>
        <v>0</v>
      </c>
      <c r="AB22" s="13">
        <f t="shared" si="12"/>
        <v>0</v>
      </c>
      <c r="AC22" s="13">
        <f t="shared" si="13"/>
        <v>0</v>
      </c>
      <c r="AD22" s="13">
        <f t="shared" si="14"/>
        <v>0</v>
      </c>
      <c r="AE22" s="13">
        <f t="shared" si="15"/>
        <v>64.705882352941174</v>
      </c>
      <c r="AF22" s="26">
        <f t="shared" si="16"/>
        <v>5</v>
      </c>
      <c r="AG22" s="26">
        <f t="shared" si="17"/>
        <v>327.68024132730017</v>
      </c>
      <c r="AH22" s="26" cm="1">
        <f t="array" ref="AH22">SUM(LARGE((R22:X22,Z22:AE22), {1,2,3}))+Y22</f>
        <v>223.68024132730014</v>
      </c>
      <c r="AI22" s="16">
        <v>16</v>
      </c>
    </row>
    <row r="23" spans="1:35" ht="12" x14ac:dyDescent="0.15">
      <c r="A23" s="15" t="s">
        <v>81</v>
      </c>
      <c r="B23" s="15" t="s">
        <v>86</v>
      </c>
      <c r="C23" s="15">
        <v>598</v>
      </c>
      <c r="D23" s="23"/>
      <c r="E23" s="11"/>
      <c r="F23" s="11">
        <v>6</v>
      </c>
      <c r="G23" s="11"/>
      <c r="H23" s="11">
        <v>9</v>
      </c>
      <c r="I23" s="11"/>
      <c r="J23" s="11"/>
      <c r="K23" s="11">
        <v>10</v>
      </c>
      <c r="L23" s="11"/>
      <c r="M23" s="11"/>
      <c r="N23" s="106"/>
      <c r="O23" s="106"/>
      <c r="P23" s="23"/>
      <c r="Q23" s="23"/>
      <c r="R23" s="13">
        <f t="shared" si="2"/>
        <v>0</v>
      </c>
      <c r="S23" s="14">
        <f t="shared" si="3"/>
        <v>0</v>
      </c>
      <c r="T23" s="14">
        <f t="shared" si="4"/>
        <v>80.769230769230774</v>
      </c>
      <c r="U23" s="13">
        <f t="shared" si="5"/>
        <v>0</v>
      </c>
      <c r="V23" s="13">
        <f t="shared" si="6"/>
        <v>46.666666666666664</v>
      </c>
      <c r="W23" s="14">
        <f t="shared" si="7"/>
        <v>0</v>
      </c>
      <c r="X23" s="13">
        <f t="shared" si="8"/>
        <v>0</v>
      </c>
      <c r="Y23" s="13">
        <f t="shared" si="9"/>
        <v>80</v>
      </c>
      <c r="Z23" s="13">
        <f t="shared" si="10"/>
        <v>0</v>
      </c>
      <c r="AA23" s="13">
        <f t="shared" si="11"/>
        <v>0</v>
      </c>
      <c r="AB23" s="13">
        <f t="shared" si="12"/>
        <v>0</v>
      </c>
      <c r="AC23" s="13">
        <f t="shared" si="13"/>
        <v>0</v>
      </c>
      <c r="AD23" s="13">
        <f t="shared" si="14"/>
        <v>0</v>
      </c>
      <c r="AE23" s="13">
        <f t="shared" si="15"/>
        <v>0</v>
      </c>
      <c r="AF23" s="26">
        <f t="shared" si="16"/>
        <v>3</v>
      </c>
      <c r="AG23" s="26">
        <f t="shared" si="17"/>
        <v>207.43589743589743</v>
      </c>
      <c r="AH23" s="26" cm="1">
        <f t="array" ref="AH23">SUM(LARGE((R23:X23,Z23:AE23), {1,2,3}))+Y23</f>
        <v>207.43589743589743</v>
      </c>
      <c r="AI23" s="16">
        <v>17</v>
      </c>
    </row>
    <row r="24" spans="1:35" ht="12" x14ac:dyDescent="0.15">
      <c r="A24" s="15" t="s">
        <v>204</v>
      </c>
      <c r="B24" s="15" t="s">
        <v>205</v>
      </c>
      <c r="C24" s="15">
        <v>290</v>
      </c>
      <c r="D24" s="23">
        <v>11</v>
      </c>
      <c r="E24" s="11"/>
      <c r="F24" s="11"/>
      <c r="G24" s="11">
        <v>8</v>
      </c>
      <c r="H24" s="11"/>
      <c r="I24" s="11"/>
      <c r="J24" s="11"/>
      <c r="K24" s="11">
        <v>14</v>
      </c>
      <c r="L24" s="11"/>
      <c r="M24" s="11"/>
      <c r="N24" s="106"/>
      <c r="O24" s="106"/>
      <c r="P24" s="23"/>
      <c r="Q24" s="23"/>
      <c r="R24" s="13">
        <f t="shared" si="2"/>
        <v>60</v>
      </c>
      <c r="S24" s="14">
        <f t="shared" si="3"/>
        <v>0</v>
      </c>
      <c r="T24" s="14">
        <f t="shared" si="4"/>
        <v>0</v>
      </c>
      <c r="U24" s="13">
        <f t="shared" si="5"/>
        <v>72</v>
      </c>
      <c r="V24" s="13">
        <f t="shared" si="6"/>
        <v>0</v>
      </c>
      <c r="W24" s="14">
        <f t="shared" si="7"/>
        <v>0</v>
      </c>
      <c r="X24" s="13">
        <f t="shared" si="8"/>
        <v>0</v>
      </c>
      <c r="Y24" s="13">
        <f t="shared" si="9"/>
        <v>71.111111111111114</v>
      </c>
      <c r="Z24" s="13">
        <f t="shared" si="10"/>
        <v>0</v>
      </c>
      <c r="AA24" s="13">
        <f t="shared" si="11"/>
        <v>0</v>
      </c>
      <c r="AB24" s="13">
        <f t="shared" si="12"/>
        <v>0</v>
      </c>
      <c r="AC24" s="13">
        <f t="shared" si="13"/>
        <v>0</v>
      </c>
      <c r="AD24" s="13">
        <f t="shared" si="14"/>
        <v>0</v>
      </c>
      <c r="AE24" s="13">
        <f t="shared" si="15"/>
        <v>0</v>
      </c>
      <c r="AF24" s="26">
        <f t="shared" si="16"/>
        <v>3</v>
      </c>
      <c r="AG24" s="26">
        <f t="shared" si="17"/>
        <v>203.11111111111111</v>
      </c>
      <c r="AH24" s="26" cm="1">
        <f t="array" ref="AH24">SUM(LARGE((R24:X24,Z24:AE24), {1,2,3}))+Y24</f>
        <v>203.11111111111111</v>
      </c>
      <c r="AI24" s="16">
        <v>18</v>
      </c>
    </row>
    <row r="25" spans="1:35" ht="12" x14ac:dyDescent="0.15">
      <c r="A25" s="15" t="s">
        <v>38</v>
      </c>
      <c r="B25" s="15" t="s">
        <v>150</v>
      </c>
      <c r="C25" s="19">
        <v>615</v>
      </c>
      <c r="D25" s="23">
        <v>20</v>
      </c>
      <c r="E25" s="11">
        <v>21</v>
      </c>
      <c r="F25" s="11">
        <v>13</v>
      </c>
      <c r="G25" s="11"/>
      <c r="H25" s="11"/>
      <c r="I25" s="11"/>
      <c r="J25" s="11"/>
      <c r="K25" s="11">
        <v>15</v>
      </c>
      <c r="L25" s="11"/>
      <c r="M25" s="11"/>
      <c r="N25" s="106"/>
      <c r="O25" s="106"/>
      <c r="P25" s="23"/>
      <c r="Q25" s="23">
        <v>12</v>
      </c>
      <c r="R25" s="13">
        <f t="shared" si="2"/>
        <v>24</v>
      </c>
      <c r="S25" s="14">
        <f t="shared" si="3"/>
        <v>48.717948717948715</v>
      </c>
      <c r="T25" s="14">
        <f t="shared" si="4"/>
        <v>53.846153846153847</v>
      </c>
      <c r="U25" s="13">
        <f t="shared" si="5"/>
        <v>0</v>
      </c>
      <c r="V25" s="13">
        <f t="shared" si="6"/>
        <v>0</v>
      </c>
      <c r="W25" s="14">
        <f t="shared" si="7"/>
        <v>0</v>
      </c>
      <c r="X25" s="13">
        <f t="shared" si="8"/>
        <v>0</v>
      </c>
      <c r="Y25" s="13">
        <f t="shared" si="9"/>
        <v>68.888888888888886</v>
      </c>
      <c r="Z25" s="13">
        <f t="shared" si="10"/>
        <v>0</v>
      </c>
      <c r="AA25" s="13">
        <f t="shared" si="11"/>
        <v>0</v>
      </c>
      <c r="AB25" s="13">
        <f t="shared" si="12"/>
        <v>0</v>
      </c>
      <c r="AC25" s="13">
        <f t="shared" si="13"/>
        <v>0</v>
      </c>
      <c r="AD25" s="13">
        <f t="shared" si="14"/>
        <v>0</v>
      </c>
      <c r="AE25" s="13">
        <f t="shared" si="15"/>
        <v>35.294117647058826</v>
      </c>
      <c r="AF25" s="26">
        <f t="shared" si="16"/>
        <v>5</v>
      </c>
      <c r="AG25" s="26">
        <f t="shared" si="17"/>
        <v>230.7471091000503</v>
      </c>
      <c r="AH25" s="26" cm="1">
        <f t="array" ref="AH25">SUM(LARGE((R25:X25,Z25:AE25), {1,2,3}))+Y25</f>
        <v>206.74710910005027</v>
      </c>
      <c r="AI25" s="16">
        <v>19</v>
      </c>
    </row>
    <row r="26" spans="1:35" ht="12" x14ac:dyDescent="0.15">
      <c r="A26" s="15" t="s">
        <v>17</v>
      </c>
      <c r="B26" s="15" t="s">
        <v>18</v>
      </c>
      <c r="C26" s="15">
        <v>535</v>
      </c>
      <c r="D26" s="23">
        <v>18</v>
      </c>
      <c r="E26" s="11">
        <v>23</v>
      </c>
      <c r="F26" s="11"/>
      <c r="G26" s="11">
        <v>12</v>
      </c>
      <c r="H26" s="11">
        <v>10</v>
      </c>
      <c r="I26" s="11"/>
      <c r="J26" s="11"/>
      <c r="K26" s="11">
        <v>22</v>
      </c>
      <c r="L26" s="11"/>
      <c r="M26" s="11"/>
      <c r="N26" s="106"/>
      <c r="O26" s="106"/>
      <c r="P26" s="23"/>
      <c r="Q26" s="23"/>
      <c r="R26" s="13">
        <f t="shared" si="2"/>
        <v>32</v>
      </c>
      <c r="S26" s="14">
        <f t="shared" si="3"/>
        <v>43.589743589743591</v>
      </c>
      <c r="T26" s="14">
        <f t="shared" si="4"/>
        <v>0</v>
      </c>
      <c r="U26" s="13">
        <f t="shared" si="5"/>
        <v>56.000000000000007</v>
      </c>
      <c r="V26" s="13">
        <f t="shared" si="6"/>
        <v>40</v>
      </c>
      <c r="W26" s="14">
        <f t="shared" si="7"/>
        <v>0</v>
      </c>
      <c r="X26" s="13">
        <f t="shared" si="8"/>
        <v>0</v>
      </c>
      <c r="Y26" s="13">
        <f t="shared" si="9"/>
        <v>53.333333333333336</v>
      </c>
      <c r="Z26" s="13">
        <f t="shared" si="10"/>
        <v>0</v>
      </c>
      <c r="AA26" s="13">
        <f t="shared" si="11"/>
        <v>0</v>
      </c>
      <c r="AB26" s="13">
        <f t="shared" si="12"/>
        <v>0</v>
      </c>
      <c r="AC26" s="13">
        <f t="shared" si="13"/>
        <v>0</v>
      </c>
      <c r="AD26" s="13">
        <f t="shared" si="14"/>
        <v>0</v>
      </c>
      <c r="AE26" s="13">
        <f t="shared" si="15"/>
        <v>0</v>
      </c>
      <c r="AF26" s="26">
        <f t="shared" si="16"/>
        <v>5</v>
      </c>
      <c r="AG26" s="26">
        <f t="shared" si="17"/>
        <v>224.92307692307693</v>
      </c>
      <c r="AH26" s="26" cm="1">
        <f t="array" ref="AH26">SUM(LARGE((R26:X26,Z26:AE26), {1,2,3}))+Y26</f>
        <v>192.92307692307693</v>
      </c>
      <c r="AI26" s="16">
        <v>20</v>
      </c>
    </row>
    <row r="27" spans="1:35" ht="12" x14ac:dyDescent="0.15">
      <c r="A27" s="15" t="s">
        <v>93</v>
      </c>
      <c r="B27" s="15" t="s">
        <v>18</v>
      </c>
      <c r="C27" s="15">
        <v>561</v>
      </c>
      <c r="D27" s="23">
        <v>14</v>
      </c>
      <c r="E27" s="11"/>
      <c r="F27" s="11"/>
      <c r="G27" s="11">
        <v>13</v>
      </c>
      <c r="H27" s="11"/>
      <c r="I27" s="11"/>
      <c r="J27" s="11"/>
      <c r="K27" s="11">
        <v>17</v>
      </c>
      <c r="L27" s="11"/>
      <c r="M27" s="11"/>
      <c r="N27" s="106"/>
      <c r="O27" s="106"/>
      <c r="P27" s="23">
        <v>8</v>
      </c>
      <c r="Q27" s="23">
        <v>6</v>
      </c>
      <c r="R27" s="13">
        <f t="shared" si="2"/>
        <v>48</v>
      </c>
      <c r="S27" s="14">
        <f t="shared" si="3"/>
        <v>0</v>
      </c>
      <c r="T27" s="14">
        <f t="shared" si="4"/>
        <v>0</v>
      </c>
      <c r="U27" s="13">
        <f t="shared" si="5"/>
        <v>52</v>
      </c>
      <c r="V27" s="13">
        <f t="shared" si="6"/>
        <v>0</v>
      </c>
      <c r="W27" s="14">
        <f t="shared" si="7"/>
        <v>0</v>
      </c>
      <c r="X27" s="13">
        <f t="shared" si="8"/>
        <v>0</v>
      </c>
      <c r="Y27" s="13">
        <f t="shared" si="9"/>
        <v>64.444444444444443</v>
      </c>
      <c r="Z27" s="13">
        <f t="shared" si="10"/>
        <v>0</v>
      </c>
      <c r="AA27" s="13">
        <f t="shared" si="11"/>
        <v>0</v>
      </c>
      <c r="AB27" s="13">
        <f t="shared" si="12"/>
        <v>0</v>
      </c>
      <c r="AC27" s="13">
        <f t="shared" si="13"/>
        <v>0</v>
      </c>
      <c r="AD27" s="13">
        <f t="shared" si="14"/>
        <v>22.222222222222221</v>
      </c>
      <c r="AE27" s="13">
        <f t="shared" si="15"/>
        <v>70.588235294117652</v>
      </c>
      <c r="AF27" s="26">
        <f t="shared" si="16"/>
        <v>5</v>
      </c>
      <c r="AG27" s="26">
        <f t="shared" si="17"/>
        <v>257.25490196078431</v>
      </c>
      <c r="AH27" s="26" cm="1">
        <f t="array" ref="AH27">SUM(LARGE((R27:X27,Z27:AE27), {1,2,3}))+Y27</f>
        <v>235.03267973856208</v>
      </c>
      <c r="AI27" s="16">
        <v>21</v>
      </c>
    </row>
    <row r="28" spans="1:35" ht="12" x14ac:dyDescent="0.15">
      <c r="A28" s="15" t="s">
        <v>38</v>
      </c>
      <c r="B28" s="15" t="s">
        <v>150</v>
      </c>
      <c r="C28" s="16">
        <v>414</v>
      </c>
      <c r="D28" s="23">
        <v>19</v>
      </c>
      <c r="E28" s="11"/>
      <c r="F28" s="11">
        <v>11</v>
      </c>
      <c r="G28" s="11">
        <v>16</v>
      </c>
      <c r="H28" s="11"/>
      <c r="I28" s="11"/>
      <c r="J28" s="11"/>
      <c r="K28" s="11">
        <v>21</v>
      </c>
      <c r="L28" s="11"/>
      <c r="M28" s="11"/>
      <c r="N28" s="106"/>
      <c r="O28" s="106"/>
      <c r="P28" s="23"/>
      <c r="Q28" s="23"/>
      <c r="R28" s="13">
        <f t="shared" si="2"/>
        <v>28.000000000000004</v>
      </c>
      <c r="S28" s="14">
        <f t="shared" si="3"/>
        <v>0</v>
      </c>
      <c r="T28" s="14">
        <f t="shared" si="4"/>
        <v>61.53846153846154</v>
      </c>
      <c r="U28" s="13">
        <f t="shared" si="5"/>
        <v>40</v>
      </c>
      <c r="V28" s="13">
        <f t="shared" si="6"/>
        <v>0</v>
      </c>
      <c r="W28" s="14">
        <f t="shared" si="7"/>
        <v>0</v>
      </c>
      <c r="X28" s="13">
        <f t="shared" si="8"/>
        <v>0</v>
      </c>
      <c r="Y28" s="13">
        <f t="shared" si="9"/>
        <v>55.555555555555557</v>
      </c>
      <c r="Z28" s="13">
        <f t="shared" si="10"/>
        <v>0</v>
      </c>
      <c r="AA28" s="13">
        <f t="shared" si="11"/>
        <v>0</v>
      </c>
      <c r="AB28" s="13">
        <f t="shared" si="12"/>
        <v>0</v>
      </c>
      <c r="AC28" s="13">
        <f t="shared" si="13"/>
        <v>0</v>
      </c>
      <c r="AD28" s="13">
        <f t="shared" si="14"/>
        <v>0</v>
      </c>
      <c r="AE28" s="13">
        <f t="shared" si="15"/>
        <v>0</v>
      </c>
      <c r="AF28" s="26">
        <f t="shared" si="16"/>
        <v>4</v>
      </c>
      <c r="AG28" s="26">
        <f t="shared" si="17"/>
        <v>185.09401709401709</v>
      </c>
      <c r="AH28" s="26" cm="1">
        <f t="array" ref="AH28">SUM(LARGE((R28:X28,Z28:AE28), {1,2,3}))+Y28</f>
        <v>185.09401709401709</v>
      </c>
      <c r="AI28" s="16">
        <v>22</v>
      </c>
    </row>
    <row r="29" spans="1:35" ht="12" x14ac:dyDescent="0.15">
      <c r="A29" s="15" t="s">
        <v>110</v>
      </c>
      <c r="B29" s="15" t="s">
        <v>112</v>
      </c>
      <c r="C29" s="15">
        <v>594</v>
      </c>
      <c r="D29" s="23">
        <v>15</v>
      </c>
      <c r="E29" s="11">
        <v>14</v>
      </c>
      <c r="F29" s="11"/>
      <c r="G29" s="11">
        <v>10</v>
      </c>
      <c r="H29" s="11"/>
      <c r="I29" s="11"/>
      <c r="J29" s="11"/>
      <c r="K29" s="11"/>
      <c r="L29" s="11"/>
      <c r="M29" s="11"/>
      <c r="N29" s="106"/>
      <c r="O29" s="106"/>
      <c r="P29" s="23"/>
      <c r="Q29" s="23"/>
      <c r="R29" s="13">
        <f t="shared" si="2"/>
        <v>44</v>
      </c>
      <c r="S29" s="14">
        <f t="shared" si="3"/>
        <v>66.666666666666657</v>
      </c>
      <c r="T29" s="14">
        <f t="shared" si="4"/>
        <v>0</v>
      </c>
      <c r="U29" s="13">
        <f t="shared" si="5"/>
        <v>64</v>
      </c>
      <c r="V29" s="13">
        <f t="shared" si="6"/>
        <v>0</v>
      </c>
      <c r="W29" s="14">
        <f t="shared" si="7"/>
        <v>0</v>
      </c>
      <c r="X29" s="13">
        <f t="shared" si="8"/>
        <v>0</v>
      </c>
      <c r="Y29" s="13">
        <f t="shared" si="9"/>
        <v>0</v>
      </c>
      <c r="Z29" s="13">
        <f t="shared" si="10"/>
        <v>0</v>
      </c>
      <c r="AA29" s="13">
        <f t="shared" si="11"/>
        <v>0</v>
      </c>
      <c r="AB29" s="13">
        <f t="shared" si="12"/>
        <v>0</v>
      </c>
      <c r="AC29" s="13">
        <f t="shared" si="13"/>
        <v>0</v>
      </c>
      <c r="AD29" s="13">
        <f t="shared" si="14"/>
        <v>0</v>
      </c>
      <c r="AE29" s="13">
        <f t="shared" si="15"/>
        <v>0</v>
      </c>
      <c r="AF29" s="26">
        <f t="shared" si="16"/>
        <v>3</v>
      </c>
      <c r="AG29" s="26">
        <f t="shared" si="17"/>
        <v>174.66666666666666</v>
      </c>
      <c r="AH29" s="26" cm="1">
        <f t="array" ref="AH29">SUM(LARGE((R29:X29,Z29:AE29), {1,2,3}))+Y29</f>
        <v>174.66666666666666</v>
      </c>
      <c r="AI29" s="16">
        <v>23</v>
      </c>
    </row>
    <row r="30" spans="1:35" ht="12" x14ac:dyDescent="0.15">
      <c r="A30" s="15" t="s">
        <v>90</v>
      </c>
      <c r="B30" s="15" t="s">
        <v>83</v>
      </c>
      <c r="C30" s="15">
        <v>614</v>
      </c>
      <c r="D30" s="23">
        <v>6</v>
      </c>
      <c r="E30" s="11">
        <v>4</v>
      </c>
      <c r="F30" s="11"/>
      <c r="G30" s="11"/>
      <c r="H30" s="11"/>
      <c r="I30" s="11"/>
      <c r="J30" s="11"/>
      <c r="K30" s="11"/>
      <c r="L30" s="11"/>
      <c r="M30" s="11"/>
      <c r="N30" s="106"/>
      <c r="O30" s="106"/>
      <c r="P30" s="23"/>
      <c r="Q30" s="23"/>
      <c r="R30" s="13">
        <f t="shared" si="2"/>
        <v>80</v>
      </c>
      <c r="S30" s="14">
        <f t="shared" si="3"/>
        <v>92.307692307692307</v>
      </c>
      <c r="T30" s="14">
        <f t="shared" si="4"/>
        <v>0</v>
      </c>
      <c r="U30" s="13">
        <f t="shared" si="5"/>
        <v>0</v>
      </c>
      <c r="V30" s="13">
        <f t="shared" si="6"/>
        <v>0</v>
      </c>
      <c r="W30" s="14">
        <f t="shared" si="7"/>
        <v>0</v>
      </c>
      <c r="X30" s="13">
        <f t="shared" si="8"/>
        <v>0</v>
      </c>
      <c r="Y30" s="13">
        <f t="shared" si="9"/>
        <v>0</v>
      </c>
      <c r="Z30" s="13">
        <f t="shared" si="10"/>
        <v>0</v>
      </c>
      <c r="AA30" s="13">
        <f t="shared" si="11"/>
        <v>0</v>
      </c>
      <c r="AB30" s="13">
        <f t="shared" si="12"/>
        <v>0</v>
      </c>
      <c r="AC30" s="13">
        <f t="shared" si="13"/>
        <v>0</v>
      </c>
      <c r="AD30" s="13">
        <f t="shared" si="14"/>
        <v>0</v>
      </c>
      <c r="AE30" s="13">
        <f t="shared" si="15"/>
        <v>0</v>
      </c>
      <c r="AF30" s="26">
        <f t="shared" si="16"/>
        <v>2</v>
      </c>
      <c r="AG30" s="26">
        <f t="shared" si="17"/>
        <v>172.30769230769232</v>
      </c>
      <c r="AH30" s="26" cm="1">
        <f t="array" ref="AH30">SUM(LARGE((R30:X30,Z30:AE30), {1,2,3}))+Y30</f>
        <v>172.30769230769232</v>
      </c>
      <c r="AI30" s="16">
        <v>24</v>
      </c>
    </row>
    <row r="31" spans="1:35" ht="12" x14ac:dyDescent="0.15">
      <c r="A31" s="15" t="s">
        <v>175</v>
      </c>
      <c r="B31" s="15" t="s">
        <v>176</v>
      </c>
      <c r="C31" s="15">
        <v>602</v>
      </c>
      <c r="D31" s="23">
        <v>23</v>
      </c>
      <c r="E31" s="11">
        <v>27</v>
      </c>
      <c r="F31" s="11">
        <v>12</v>
      </c>
      <c r="G31" s="11"/>
      <c r="H31" s="11">
        <v>11</v>
      </c>
      <c r="I31" s="11"/>
      <c r="J31" s="11"/>
      <c r="K31" s="11">
        <v>28</v>
      </c>
      <c r="L31" s="11"/>
      <c r="M31" s="11"/>
      <c r="N31" s="106"/>
      <c r="O31" s="106"/>
      <c r="P31" s="23"/>
      <c r="Q31" s="23"/>
      <c r="R31" s="13">
        <f t="shared" si="2"/>
        <v>12</v>
      </c>
      <c r="S31" s="14">
        <f t="shared" si="3"/>
        <v>33.333333333333329</v>
      </c>
      <c r="T31" s="14">
        <f t="shared" si="4"/>
        <v>57.692307692307686</v>
      </c>
      <c r="U31" s="13">
        <f t="shared" si="5"/>
        <v>0</v>
      </c>
      <c r="V31" s="13">
        <f t="shared" si="6"/>
        <v>33.333333333333329</v>
      </c>
      <c r="W31" s="14">
        <f t="shared" si="7"/>
        <v>0</v>
      </c>
      <c r="X31" s="13">
        <f t="shared" si="8"/>
        <v>0</v>
      </c>
      <c r="Y31" s="13">
        <f t="shared" si="9"/>
        <v>40</v>
      </c>
      <c r="Z31" s="13">
        <f t="shared" si="10"/>
        <v>0</v>
      </c>
      <c r="AA31" s="13">
        <f t="shared" si="11"/>
        <v>0</v>
      </c>
      <c r="AB31" s="13">
        <f t="shared" si="12"/>
        <v>0</v>
      </c>
      <c r="AC31" s="13">
        <f t="shared" si="13"/>
        <v>0</v>
      </c>
      <c r="AD31" s="13">
        <f t="shared" si="14"/>
        <v>0</v>
      </c>
      <c r="AE31" s="13">
        <f t="shared" si="15"/>
        <v>0</v>
      </c>
      <c r="AF31" s="26">
        <f t="shared" si="16"/>
        <v>5</v>
      </c>
      <c r="AG31" s="26">
        <f t="shared" si="17"/>
        <v>176.35897435897436</v>
      </c>
      <c r="AH31" s="26" cm="1">
        <f t="array" ref="AH31">SUM(LARGE((R31:X31,Z31:AE31), {1,2,3}))+Y31</f>
        <v>164.35897435897436</v>
      </c>
      <c r="AI31" s="16">
        <v>25</v>
      </c>
    </row>
    <row r="32" spans="1:35" x14ac:dyDescent="0.15">
      <c r="A32" s="16" t="s">
        <v>43</v>
      </c>
      <c r="B32" s="16" t="s">
        <v>83</v>
      </c>
      <c r="C32" s="16">
        <v>588</v>
      </c>
      <c r="D32" s="23"/>
      <c r="E32" s="11">
        <v>13</v>
      </c>
      <c r="F32" s="11"/>
      <c r="G32" s="11"/>
      <c r="H32" s="11"/>
      <c r="I32" s="11"/>
      <c r="J32" s="11"/>
      <c r="K32" s="11">
        <v>34</v>
      </c>
      <c r="L32" s="11"/>
      <c r="M32" s="11"/>
      <c r="N32" s="106"/>
      <c r="O32" s="106"/>
      <c r="P32" s="23">
        <v>4</v>
      </c>
      <c r="Q32" s="23"/>
      <c r="R32" s="13">
        <f t="shared" si="2"/>
        <v>0</v>
      </c>
      <c r="S32" s="14">
        <f t="shared" si="3"/>
        <v>69.230769230769226</v>
      </c>
      <c r="T32" s="14">
        <f t="shared" si="4"/>
        <v>0</v>
      </c>
      <c r="U32" s="13">
        <f t="shared" si="5"/>
        <v>0</v>
      </c>
      <c r="V32" s="13">
        <f t="shared" si="6"/>
        <v>0</v>
      </c>
      <c r="W32" s="14">
        <f t="shared" si="7"/>
        <v>0</v>
      </c>
      <c r="X32" s="13">
        <f t="shared" si="8"/>
        <v>0</v>
      </c>
      <c r="Y32" s="13">
        <f t="shared" si="9"/>
        <v>26.666666666666668</v>
      </c>
      <c r="Z32" s="13">
        <f t="shared" si="10"/>
        <v>0</v>
      </c>
      <c r="AA32" s="13">
        <f t="shared" si="11"/>
        <v>0</v>
      </c>
      <c r="AB32" s="13">
        <f t="shared" si="12"/>
        <v>0</v>
      </c>
      <c r="AC32" s="13">
        <f t="shared" si="13"/>
        <v>0</v>
      </c>
      <c r="AD32" s="13">
        <f t="shared" si="14"/>
        <v>66.666666666666657</v>
      </c>
      <c r="AE32" s="13">
        <f t="shared" si="15"/>
        <v>0</v>
      </c>
      <c r="AF32" s="26">
        <f t="shared" si="16"/>
        <v>3</v>
      </c>
      <c r="AG32" s="26">
        <f t="shared" si="17"/>
        <v>162.56410256410254</v>
      </c>
      <c r="AH32" s="26" cm="1">
        <f t="array" ref="AH32">SUM(LARGE((R32:X32,Z32:AE32), {1,2,3}))+Y32</f>
        <v>162.56410256410254</v>
      </c>
      <c r="AI32" s="16">
        <v>26</v>
      </c>
    </row>
    <row r="33" spans="1:35" ht="12" x14ac:dyDescent="0.15">
      <c r="A33" s="18" t="s">
        <v>211</v>
      </c>
      <c r="B33" s="15" t="s">
        <v>212</v>
      </c>
      <c r="C33" s="16">
        <v>520</v>
      </c>
      <c r="D33" s="23"/>
      <c r="E33" s="11">
        <v>11</v>
      </c>
      <c r="F33" s="11"/>
      <c r="G33" s="11"/>
      <c r="H33" s="11">
        <v>3</v>
      </c>
      <c r="I33" s="11"/>
      <c r="J33" s="11"/>
      <c r="K33" s="11"/>
      <c r="L33" s="11"/>
      <c r="M33" s="11"/>
      <c r="N33" s="106"/>
      <c r="O33" s="106"/>
      <c r="P33" s="23"/>
      <c r="Q33" s="23">
        <v>3</v>
      </c>
      <c r="R33" s="13">
        <f t="shared" si="2"/>
        <v>0</v>
      </c>
      <c r="S33" s="14">
        <f t="shared" si="3"/>
        <v>74.358974358974365</v>
      </c>
      <c r="T33" s="14">
        <f t="shared" si="4"/>
        <v>0</v>
      </c>
      <c r="U33" s="13">
        <f t="shared" si="5"/>
        <v>0</v>
      </c>
      <c r="V33" s="13">
        <f t="shared" si="6"/>
        <v>86.666666666666671</v>
      </c>
      <c r="W33" s="14">
        <f t="shared" si="7"/>
        <v>0</v>
      </c>
      <c r="X33" s="13">
        <f t="shared" si="8"/>
        <v>0</v>
      </c>
      <c r="Y33" s="13">
        <f t="shared" si="9"/>
        <v>0</v>
      </c>
      <c r="Z33" s="13">
        <f t="shared" si="10"/>
        <v>0</v>
      </c>
      <c r="AA33" s="13">
        <f t="shared" si="11"/>
        <v>0</v>
      </c>
      <c r="AB33" s="13">
        <f t="shared" si="12"/>
        <v>0</v>
      </c>
      <c r="AC33" s="13">
        <f t="shared" si="13"/>
        <v>0</v>
      </c>
      <c r="AD33" s="13">
        <f t="shared" si="14"/>
        <v>0</v>
      </c>
      <c r="AE33" s="13">
        <f t="shared" si="15"/>
        <v>88.235294117647058</v>
      </c>
      <c r="AF33" s="26">
        <f t="shared" si="16"/>
        <v>3</v>
      </c>
      <c r="AG33" s="26">
        <f t="shared" si="17"/>
        <v>249.26093514328812</v>
      </c>
      <c r="AH33" s="26" cm="1">
        <f t="array" ref="AH33">SUM(LARGE((R33:X33,Z33:AE33), {1,2,3}))+Y33</f>
        <v>249.26093514328809</v>
      </c>
      <c r="AI33" s="16">
        <v>27</v>
      </c>
    </row>
    <row r="34" spans="1:35" ht="12" x14ac:dyDescent="0.15">
      <c r="A34" s="15" t="s">
        <v>206</v>
      </c>
      <c r="B34" s="15" t="s">
        <v>11</v>
      </c>
      <c r="C34" s="15">
        <v>385</v>
      </c>
      <c r="D34" s="23">
        <v>22</v>
      </c>
      <c r="E34" s="11"/>
      <c r="F34" s="11"/>
      <c r="G34" s="11"/>
      <c r="H34" s="11"/>
      <c r="I34" s="11"/>
      <c r="J34" s="11"/>
      <c r="K34" s="11">
        <v>23</v>
      </c>
      <c r="L34" s="11"/>
      <c r="M34" s="11"/>
      <c r="N34" s="106"/>
      <c r="O34" s="106"/>
      <c r="P34" s="23">
        <v>3</v>
      </c>
      <c r="Q34" s="23"/>
      <c r="R34" s="13">
        <f t="shared" si="2"/>
        <v>16</v>
      </c>
      <c r="S34" s="14">
        <f t="shared" si="3"/>
        <v>0</v>
      </c>
      <c r="T34" s="14">
        <f t="shared" si="4"/>
        <v>0</v>
      </c>
      <c r="U34" s="13">
        <f t="shared" si="5"/>
        <v>0</v>
      </c>
      <c r="V34" s="13">
        <f t="shared" si="6"/>
        <v>0</v>
      </c>
      <c r="W34" s="14">
        <f t="shared" si="7"/>
        <v>0</v>
      </c>
      <c r="X34" s="13">
        <f t="shared" si="8"/>
        <v>0</v>
      </c>
      <c r="Y34" s="13">
        <f t="shared" si="9"/>
        <v>51.111111111111107</v>
      </c>
      <c r="Z34" s="13">
        <f t="shared" si="10"/>
        <v>0</v>
      </c>
      <c r="AA34" s="13">
        <f t="shared" si="11"/>
        <v>0</v>
      </c>
      <c r="AB34" s="13">
        <f t="shared" si="12"/>
        <v>0</v>
      </c>
      <c r="AC34" s="13">
        <f t="shared" si="13"/>
        <v>0</v>
      </c>
      <c r="AD34" s="13">
        <f t="shared" si="14"/>
        <v>77.777777777777786</v>
      </c>
      <c r="AE34" s="13">
        <f t="shared" si="15"/>
        <v>0</v>
      </c>
      <c r="AF34" s="26">
        <f t="shared" si="16"/>
        <v>3</v>
      </c>
      <c r="AG34" s="26">
        <f t="shared" si="17"/>
        <v>144.88888888888891</v>
      </c>
      <c r="AH34" s="26" cm="1">
        <f t="array" ref="AH34">SUM(LARGE((R34:X34,Z34:AE34), {1,2,3}))+Y34</f>
        <v>144.88888888888889</v>
      </c>
      <c r="AI34" s="16">
        <v>28</v>
      </c>
    </row>
    <row r="35" spans="1:35" ht="12" x14ac:dyDescent="0.15">
      <c r="A35" s="15" t="s">
        <v>133</v>
      </c>
      <c r="B35" s="15" t="s">
        <v>109</v>
      </c>
      <c r="C35" s="15">
        <v>631</v>
      </c>
      <c r="D35" s="23"/>
      <c r="E35" s="11">
        <v>24</v>
      </c>
      <c r="F35" s="11"/>
      <c r="G35" s="11">
        <v>18</v>
      </c>
      <c r="H35" s="11"/>
      <c r="I35" s="11"/>
      <c r="J35" s="11">
        <v>2</v>
      </c>
      <c r="K35" s="11"/>
      <c r="L35" s="11"/>
      <c r="M35" s="11"/>
      <c r="N35" s="106"/>
      <c r="O35" s="106"/>
      <c r="P35" s="23">
        <v>7</v>
      </c>
      <c r="Q35" s="23">
        <v>8</v>
      </c>
      <c r="R35" s="13">
        <f t="shared" si="2"/>
        <v>0</v>
      </c>
      <c r="S35" s="14">
        <f t="shared" si="3"/>
        <v>41.025641025641022</v>
      </c>
      <c r="T35" s="14">
        <f t="shared" si="4"/>
        <v>0</v>
      </c>
      <c r="U35" s="13">
        <f t="shared" si="5"/>
        <v>32</v>
      </c>
      <c r="V35" s="13">
        <f t="shared" si="6"/>
        <v>0</v>
      </c>
      <c r="W35" s="14">
        <f t="shared" si="7"/>
        <v>0</v>
      </c>
      <c r="X35" s="13">
        <f t="shared" si="8"/>
        <v>66.666666666666657</v>
      </c>
      <c r="Y35" s="13">
        <f t="shared" si="9"/>
        <v>0</v>
      </c>
      <c r="Z35" s="13">
        <f t="shared" si="10"/>
        <v>0</v>
      </c>
      <c r="AA35" s="13">
        <f t="shared" si="11"/>
        <v>0</v>
      </c>
      <c r="AB35" s="13">
        <f t="shared" si="12"/>
        <v>0</v>
      </c>
      <c r="AC35" s="13">
        <f t="shared" si="13"/>
        <v>0</v>
      </c>
      <c r="AD35" s="13">
        <f t="shared" si="14"/>
        <v>33.333333333333329</v>
      </c>
      <c r="AE35" s="13">
        <f t="shared" si="15"/>
        <v>58.82352941176471</v>
      </c>
      <c r="AF35" s="26">
        <f t="shared" si="16"/>
        <v>5</v>
      </c>
      <c r="AG35" s="26">
        <f t="shared" si="17"/>
        <v>231.84917043740569</v>
      </c>
      <c r="AH35" s="26" cm="1">
        <f t="array" ref="AH35">SUM(LARGE((R35:X35,Z35:AE35), {1,2,3}))+Y35</f>
        <v>166.51583710407238</v>
      </c>
      <c r="AI35" s="16">
        <v>29</v>
      </c>
    </row>
    <row r="36" spans="1:35" ht="12" x14ac:dyDescent="0.15">
      <c r="A36" s="15" t="s">
        <v>21</v>
      </c>
      <c r="B36" s="15" t="s">
        <v>22</v>
      </c>
      <c r="C36" s="16">
        <v>649</v>
      </c>
      <c r="D36" s="23"/>
      <c r="E36" s="11"/>
      <c r="F36" s="11">
        <v>7</v>
      </c>
      <c r="G36" s="11"/>
      <c r="H36" s="11"/>
      <c r="I36" s="11"/>
      <c r="J36" s="11"/>
      <c r="K36" s="11">
        <v>19</v>
      </c>
      <c r="L36" s="11"/>
      <c r="M36" s="11"/>
      <c r="N36" s="106"/>
      <c r="O36" s="106"/>
      <c r="P36" s="23"/>
      <c r="Q36" s="23"/>
      <c r="R36" s="13">
        <f t="shared" si="2"/>
        <v>0</v>
      </c>
      <c r="S36" s="14">
        <f t="shared" si="3"/>
        <v>0</v>
      </c>
      <c r="T36" s="14">
        <f t="shared" si="4"/>
        <v>76.923076923076934</v>
      </c>
      <c r="U36" s="13">
        <f t="shared" si="5"/>
        <v>0</v>
      </c>
      <c r="V36" s="13">
        <f t="shared" si="6"/>
        <v>0</v>
      </c>
      <c r="W36" s="14">
        <f t="shared" si="7"/>
        <v>0</v>
      </c>
      <c r="X36" s="13">
        <f t="shared" si="8"/>
        <v>0</v>
      </c>
      <c r="Y36" s="13">
        <f t="shared" si="9"/>
        <v>60</v>
      </c>
      <c r="Z36" s="13">
        <f t="shared" si="10"/>
        <v>0</v>
      </c>
      <c r="AA36" s="13">
        <f t="shared" si="11"/>
        <v>0</v>
      </c>
      <c r="AB36" s="13">
        <f t="shared" si="12"/>
        <v>0</v>
      </c>
      <c r="AC36" s="13">
        <f t="shared" si="13"/>
        <v>0</v>
      </c>
      <c r="AD36" s="13">
        <f t="shared" si="14"/>
        <v>0</v>
      </c>
      <c r="AE36" s="13">
        <f t="shared" si="15"/>
        <v>0</v>
      </c>
      <c r="AF36" s="26">
        <f t="shared" si="16"/>
        <v>2</v>
      </c>
      <c r="AG36" s="26">
        <f t="shared" si="17"/>
        <v>136.92307692307693</v>
      </c>
      <c r="AH36" s="26" cm="1">
        <f t="array" ref="AH36">SUM(LARGE((R36:X36,Z36:AE36), {1,2,3}))+Y36</f>
        <v>136.92307692307693</v>
      </c>
      <c r="AI36" s="16">
        <v>30</v>
      </c>
    </row>
    <row r="37" spans="1:35" x14ac:dyDescent="0.15">
      <c r="A37" s="16" t="s">
        <v>36</v>
      </c>
      <c r="B37" s="16" t="s">
        <v>108</v>
      </c>
      <c r="C37" s="16">
        <v>619</v>
      </c>
      <c r="D37" s="23"/>
      <c r="E37" s="11"/>
      <c r="F37" s="11"/>
      <c r="G37" s="11"/>
      <c r="H37" s="11"/>
      <c r="I37" s="11">
        <v>5</v>
      </c>
      <c r="J37" s="11"/>
      <c r="K37" s="11">
        <v>16</v>
      </c>
      <c r="L37" s="11"/>
      <c r="M37" s="11"/>
      <c r="N37" s="106"/>
      <c r="O37" s="106"/>
      <c r="P37" s="23"/>
      <c r="Q37" s="23"/>
      <c r="R37" s="13">
        <f t="shared" si="2"/>
        <v>0</v>
      </c>
      <c r="S37" s="14">
        <f t="shared" si="3"/>
        <v>0</v>
      </c>
      <c r="T37" s="14">
        <f t="shared" si="4"/>
        <v>0</v>
      </c>
      <c r="U37" s="13">
        <f t="shared" si="5"/>
        <v>0</v>
      </c>
      <c r="V37" s="13">
        <f t="shared" si="6"/>
        <v>0</v>
      </c>
      <c r="W37" s="14">
        <f t="shared" si="7"/>
        <v>63.636363636363633</v>
      </c>
      <c r="X37" s="13">
        <f t="shared" si="8"/>
        <v>0</v>
      </c>
      <c r="Y37" s="13">
        <f t="shared" si="9"/>
        <v>66.666666666666657</v>
      </c>
      <c r="Z37" s="13">
        <f t="shared" si="10"/>
        <v>0</v>
      </c>
      <c r="AA37" s="13">
        <f t="shared" si="11"/>
        <v>0</v>
      </c>
      <c r="AB37" s="13">
        <f t="shared" si="12"/>
        <v>0</v>
      </c>
      <c r="AC37" s="13">
        <f t="shared" si="13"/>
        <v>0</v>
      </c>
      <c r="AD37" s="13">
        <f t="shared" si="14"/>
        <v>0</v>
      </c>
      <c r="AE37" s="13">
        <f t="shared" si="15"/>
        <v>0</v>
      </c>
      <c r="AF37" s="26">
        <f t="shared" si="16"/>
        <v>2</v>
      </c>
      <c r="AG37" s="26">
        <f t="shared" si="17"/>
        <v>130.30303030303028</v>
      </c>
      <c r="AH37" s="26" cm="1">
        <f t="array" ref="AH37">SUM(LARGE((R37:X37,Z37:AE37), {1,2,3}))+Y37</f>
        <v>130.30303030303028</v>
      </c>
      <c r="AI37" s="16">
        <v>31</v>
      </c>
    </row>
    <row r="38" spans="1:35" ht="12" x14ac:dyDescent="0.15">
      <c r="A38" s="15" t="s">
        <v>10</v>
      </c>
      <c r="B38" s="15" t="s">
        <v>112</v>
      </c>
      <c r="C38" s="19">
        <v>616</v>
      </c>
      <c r="D38" s="23"/>
      <c r="E38" s="11">
        <v>22</v>
      </c>
      <c r="F38" s="11"/>
      <c r="G38" s="11"/>
      <c r="H38" s="11"/>
      <c r="I38" s="11"/>
      <c r="J38" s="11"/>
      <c r="K38" s="11">
        <v>18</v>
      </c>
      <c r="L38" s="11"/>
      <c r="M38" s="11"/>
      <c r="N38" s="106"/>
      <c r="O38" s="106"/>
      <c r="P38" s="23"/>
      <c r="Q38" s="23"/>
      <c r="R38" s="13">
        <f t="shared" si="2"/>
        <v>0</v>
      </c>
      <c r="S38" s="14">
        <f t="shared" si="3"/>
        <v>46.153846153846153</v>
      </c>
      <c r="T38" s="14">
        <f t="shared" si="4"/>
        <v>0</v>
      </c>
      <c r="U38" s="13">
        <f t="shared" si="5"/>
        <v>0</v>
      </c>
      <c r="V38" s="13">
        <f t="shared" si="6"/>
        <v>0</v>
      </c>
      <c r="W38" s="14">
        <f t="shared" si="7"/>
        <v>0</v>
      </c>
      <c r="X38" s="13">
        <f t="shared" si="8"/>
        <v>0</v>
      </c>
      <c r="Y38" s="13">
        <f t="shared" si="9"/>
        <v>62.222222222222221</v>
      </c>
      <c r="Z38" s="13">
        <f t="shared" si="10"/>
        <v>0</v>
      </c>
      <c r="AA38" s="13">
        <f t="shared" si="11"/>
        <v>0</v>
      </c>
      <c r="AB38" s="13">
        <f t="shared" si="12"/>
        <v>0</v>
      </c>
      <c r="AC38" s="13">
        <f t="shared" si="13"/>
        <v>0</v>
      </c>
      <c r="AD38" s="13">
        <f t="shared" si="14"/>
        <v>0</v>
      </c>
      <c r="AE38" s="13">
        <f t="shared" si="15"/>
        <v>0</v>
      </c>
      <c r="AF38" s="26">
        <f t="shared" si="16"/>
        <v>2</v>
      </c>
      <c r="AG38" s="26">
        <f t="shared" si="17"/>
        <v>108.37606837606837</v>
      </c>
      <c r="AH38" s="26" cm="1">
        <f t="array" ref="AH38">SUM(LARGE((R38:X38,Z38:AE38), {1,2,3}))+Y38</f>
        <v>108.37606837606837</v>
      </c>
      <c r="AI38" s="16">
        <v>32</v>
      </c>
    </row>
    <row r="39" spans="1:35" ht="12" x14ac:dyDescent="0.15">
      <c r="A39" s="15" t="s">
        <v>49</v>
      </c>
      <c r="B39" s="15" t="s">
        <v>150</v>
      </c>
      <c r="C39" s="15">
        <v>620</v>
      </c>
      <c r="D39" s="23"/>
      <c r="E39" s="11">
        <v>37</v>
      </c>
      <c r="F39" s="11">
        <v>16</v>
      </c>
      <c r="G39" s="11"/>
      <c r="H39" s="11">
        <v>13</v>
      </c>
      <c r="I39" s="11"/>
      <c r="J39" s="11"/>
      <c r="K39" s="11">
        <v>29</v>
      </c>
      <c r="L39" s="11"/>
      <c r="M39" s="11"/>
      <c r="N39" s="106"/>
      <c r="O39" s="106"/>
      <c r="P39" s="23"/>
      <c r="Q39" s="23">
        <v>13</v>
      </c>
      <c r="R39" s="13">
        <f t="shared" ref="R39:R70" si="18">IF(D39="",0,(($D$6-D39+1)/$D$6)*100)</f>
        <v>0</v>
      </c>
      <c r="S39" s="14">
        <f t="shared" ref="S39:S70" si="19">IF(E39="",0,(($E$6-E39+1)/$E$6)*100)</f>
        <v>7.6923076923076925</v>
      </c>
      <c r="T39" s="14">
        <f t="shared" ref="T39:T70" si="20">IF(F39="",0,(($F$6-F39+1)/$F$6)*100)</f>
        <v>42.307692307692307</v>
      </c>
      <c r="U39" s="13">
        <f t="shared" ref="U39:U70" si="21">IF(G39="",0,(($G$6-G39+1)/$G$6)*100)</f>
        <v>0</v>
      </c>
      <c r="V39" s="13">
        <f t="shared" ref="V39:V70" si="22">IF(H39="",0,(($H$6-H39+1)/$H$6)*100)</f>
        <v>20</v>
      </c>
      <c r="W39" s="14">
        <f t="shared" ref="W39:W70" si="23">IF(I39="",0,(($I$6-I39+1)/$I$6)*100)</f>
        <v>0</v>
      </c>
      <c r="X39" s="13">
        <f t="shared" ref="X39:X70" si="24">IF(J39="",0,(($J$6-J39+1)/$J$6)*100)</f>
        <v>0</v>
      </c>
      <c r="Y39" s="13">
        <f t="shared" ref="Y39:Y70" si="25">IF(K39="",0,(($K$6-K39+1)/$K$6)*100)</f>
        <v>37.777777777777779</v>
      </c>
      <c r="Z39" s="13">
        <f t="shared" ref="Z39:Z70" si="26">IF(L39="",0,(($L$6-L39+1)/$L$6)*100)</f>
        <v>0</v>
      </c>
      <c r="AA39" s="13">
        <f t="shared" ref="AA39:AA70" si="27">IF(M39="",0,(($M$6-M39+1)/$M$6)*100)</f>
        <v>0</v>
      </c>
      <c r="AB39" s="13">
        <f t="shared" ref="AB39:AB70" si="28">IF(N39="",0,(($N$6-N39+1)/$N$6)*100)</f>
        <v>0</v>
      </c>
      <c r="AC39" s="13">
        <f t="shared" ref="AC39:AC70" si="29">IF(O39="",0,(($O$6-O39+1)/$O$6)*100)</f>
        <v>0</v>
      </c>
      <c r="AD39" s="13">
        <f t="shared" ref="AD39:AD70" si="30">IF(P39="",0,(($P$6-P39+1)/$P$6)*100)</f>
        <v>0</v>
      </c>
      <c r="AE39" s="13">
        <f t="shared" ref="AE39:AE70" si="31">IF(Q39="",0,(($Q$6-Q39+1)/$Q$6)*100)</f>
        <v>29.411764705882355</v>
      </c>
      <c r="AF39" s="26">
        <f t="shared" ref="AF39:AF70" si="32">14-(COUNTIF(R39:AE39,0))</f>
        <v>5</v>
      </c>
      <c r="AG39" s="26">
        <f t="shared" ref="AG39:AG70" si="33">SUM(R39:AE39)</f>
        <v>137.18954248366012</v>
      </c>
      <c r="AH39" s="26" cm="1">
        <f t="array" ref="AH39">SUM(LARGE((R39:X39,Z39:AE39), {1,2,3}))+Y39</f>
        <v>129.49723479135244</v>
      </c>
      <c r="AI39" s="16">
        <v>33</v>
      </c>
    </row>
    <row r="40" spans="1:35" ht="12" x14ac:dyDescent="0.15">
      <c r="A40" s="15" t="s">
        <v>60</v>
      </c>
      <c r="B40" s="15" t="s">
        <v>11</v>
      </c>
      <c r="C40" s="19">
        <v>646</v>
      </c>
      <c r="D40" s="23"/>
      <c r="E40" s="11">
        <v>2</v>
      </c>
      <c r="F40" s="11"/>
      <c r="G40" s="11"/>
      <c r="H40" s="11"/>
      <c r="I40" s="11"/>
      <c r="J40" s="11"/>
      <c r="K40" s="11"/>
      <c r="L40" s="11"/>
      <c r="M40" s="11"/>
      <c r="N40" s="106"/>
      <c r="O40" s="106"/>
      <c r="P40" s="23"/>
      <c r="Q40" s="23"/>
      <c r="R40" s="13">
        <f t="shared" si="18"/>
        <v>0</v>
      </c>
      <c r="S40" s="14">
        <f t="shared" si="19"/>
        <v>97.435897435897431</v>
      </c>
      <c r="T40" s="14">
        <f t="shared" si="20"/>
        <v>0</v>
      </c>
      <c r="U40" s="13">
        <f t="shared" si="21"/>
        <v>0</v>
      </c>
      <c r="V40" s="13">
        <f t="shared" si="22"/>
        <v>0</v>
      </c>
      <c r="W40" s="14">
        <f t="shared" si="23"/>
        <v>0</v>
      </c>
      <c r="X40" s="13">
        <f t="shared" si="24"/>
        <v>0</v>
      </c>
      <c r="Y40" s="13">
        <f t="shared" si="25"/>
        <v>0</v>
      </c>
      <c r="Z40" s="13">
        <f t="shared" si="26"/>
        <v>0</v>
      </c>
      <c r="AA40" s="13">
        <f t="shared" si="27"/>
        <v>0</v>
      </c>
      <c r="AB40" s="13">
        <f t="shared" si="28"/>
        <v>0</v>
      </c>
      <c r="AC40" s="13">
        <f t="shared" si="29"/>
        <v>0</v>
      </c>
      <c r="AD40" s="13">
        <f t="shared" si="30"/>
        <v>0</v>
      </c>
      <c r="AE40" s="13">
        <f t="shared" si="31"/>
        <v>0</v>
      </c>
      <c r="AF40" s="26">
        <f t="shared" si="32"/>
        <v>1</v>
      </c>
      <c r="AG40" s="26">
        <f t="shared" si="33"/>
        <v>97.435897435897431</v>
      </c>
      <c r="AH40" s="26" cm="1">
        <f t="array" ref="AH40">SUM(LARGE((R40:X40,Z40:AE40), {1,2,3}))+Y40</f>
        <v>97.435897435897431</v>
      </c>
      <c r="AI40" s="16">
        <v>34</v>
      </c>
    </row>
    <row r="41" spans="1:35" ht="12" x14ac:dyDescent="0.15">
      <c r="A41" s="15" t="s">
        <v>136</v>
      </c>
      <c r="B41" s="15" t="s">
        <v>11</v>
      </c>
      <c r="C41" s="15">
        <v>176</v>
      </c>
      <c r="D41" s="23">
        <v>21</v>
      </c>
      <c r="E41" s="11">
        <v>18</v>
      </c>
      <c r="F41" s="11"/>
      <c r="G41" s="11">
        <v>21</v>
      </c>
      <c r="H41" s="11"/>
      <c r="I41" s="11"/>
      <c r="J41" s="11"/>
      <c r="K41" s="11"/>
      <c r="L41" s="11"/>
      <c r="M41" s="11"/>
      <c r="N41" s="106"/>
      <c r="O41" s="106"/>
      <c r="P41" s="23"/>
      <c r="Q41" s="23"/>
      <c r="R41" s="13">
        <f t="shared" si="18"/>
        <v>20</v>
      </c>
      <c r="S41" s="14">
        <f t="shared" si="19"/>
        <v>56.410256410256409</v>
      </c>
      <c r="T41" s="14">
        <f t="shared" si="20"/>
        <v>0</v>
      </c>
      <c r="U41" s="13">
        <f t="shared" si="21"/>
        <v>20</v>
      </c>
      <c r="V41" s="13">
        <f t="shared" si="22"/>
        <v>0</v>
      </c>
      <c r="W41" s="14">
        <f t="shared" si="23"/>
        <v>0</v>
      </c>
      <c r="X41" s="13">
        <f t="shared" si="24"/>
        <v>0</v>
      </c>
      <c r="Y41" s="13">
        <f t="shared" si="25"/>
        <v>0</v>
      </c>
      <c r="Z41" s="13">
        <f t="shared" si="26"/>
        <v>0</v>
      </c>
      <c r="AA41" s="13">
        <f t="shared" si="27"/>
        <v>0</v>
      </c>
      <c r="AB41" s="13">
        <f t="shared" si="28"/>
        <v>0</v>
      </c>
      <c r="AC41" s="13">
        <f t="shared" si="29"/>
        <v>0</v>
      </c>
      <c r="AD41" s="13">
        <f t="shared" si="30"/>
        <v>0</v>
      </c>
      <c r="AE41" s="13">
        <f t="shared" si="31"/>
        <v>0</v>
      </c>
      <c r="AF41" s="26">
        <f t="shared" si="32"/>
        <v>3</v>
      </c>
      <c r="AG41" s="26">
        <f t="shared" si="33"/>
        <v>96.410256410256409</v>
      </c>
      <c r="AH41" s="26" cm="1">
        <f t="array" ref="AH41">SUM(LARGE((R41:X41,Z41:AE41), {1,2,3}))+Y41</f>
        <v>96.410256410256409</v>
      </c>
      <c r="AI41" s="16">
        <v>35</v>
      </c>
    </row>
    <row r="42" spans="1:35" ht="12" x14ac:dyDescent="0.15">
      <c r="A42" s="15" t="s">
        <v>226</v>
      </c>
      <c r="B42" s="15" t="s">
        <v>35</v>
      </c>
      <c r="C42" s="19">
        <v>643</v>
      </c>
      <c r="D42" s="23"/>
      <c r="E42" s="11"/>
      <c r="F42" s="11">
        <v>22</v>
      </c>
      <c r="G42" s="11"/>
      <c r="H42" s="11"/>
      <c r="I42" s="11">
        <v>10</v>
      </c>
      <c r="J42" s="11"/>
      <c r="K42" s="11">
        <v>42</v>
      </c>
      <c r="L42" s="11">
        <v>5</v>
      </c>
      <c r="M42" s="11">
        <v>7</v>
      </c>
      <c r="N42" s="106"/>
      <c r="O42" s="106"/>
      <c r="P42" s="23"/>
      <c r="Q42" s="23"/>
      <c r="R42" s="13">
        <f t="shared" si="18"/>
        <v>0</v>
      </c>
      <c r="S42" s="14">
        <f t="shared" si="19"/>
        <v>0</v>
      </c>
      <c r="T42" s="14">
        <f t="shared" si="20"/>
        <v>19.230769230769234</v>
      </c>
      <c r="U42" s="13">
        <f t="shared" si="21"/>
        <v>0</v>
      </c>
      <c r="V42" s="13">
        <f t="shared" si="22"/>
        <v>0</v>
      </c>
      <c r="W42" s="14">
        <f t="shared" si="23"/>
        <v>18.181818181818183</v>
      </c>
      <c r="X42" s="13">
        <f t="shared" si="24"/>
        <v>0</v>
      </c>
      <c r="Y42" s="13">
        <f t="shared" si="25"/>
        <v>8.8888888888888893</v>
      </c>
      <c r="Z42" s="13">
        <f t="shared" si="26"/>
        <v>50</v>
      </c>
      <c r="AA42" s="13">
        <f t="shared" si="27"/>
        <v>14.285714285714285</v>
      </c>
      <c r="AB42" s="13">
        <f t="shared" si="28"/>
        <v>0</v>
      </c>
      <c r="AC42" s="13">
        <f t="shared" si="29"/>
        <v>0</v>
      </c>
      <c r="AD42" s="13">
        <f t="shared" si="30"/>
        <v>0</v>
      </c>
      <c r="AE42" s="13">
        <f t="shared" si="31"/>
        <v>0</v>
      </c>
      <c r="AF42" s="26">
        <f t="shared" si="32"/>
        <v>5</v>
      </c>
      <c r="AG42" s="26">
        <f t="shared" si="33"/>
        <v>110.58719058719058</v>
      </c>
      <c r="AH42" s="26" cm="1">
        <f t="array" ref="AH42">SUM(LARGE((R42:X42,Z42:AE42), {1,2,3}))+Y42</f>
        <v>96.301476301476299</v>
      </c>
      <c r="AI42" s="16">
        <v>36</v>
      </c>
    </row>
    <row r="43" spans="1:35" ht="12" x14ac:dyDescent="0.15">
      <c r="A43" s="15" t="s">
        <v>240</v>
      </c>
      <c r="B43" s="15" t="s">
        <v>227</v>
      </c>
      <c r="C43" s="16">
        <v>1</v>
      </c>
      <c r="D43" s="23"/>
      <c r="E43" s="11"/>
      <c r="F43" s="11"/>
      <c r="G43" s="11"/>
      <c r="H43" s="11"/>
      <c r="I43" s="11"/>
      <c r="J43" s="11"/>
      <c r="K43" s="11">
        <v>43</v>
      </c>
      <c r="L43" s="11"/>
      <c r="M43" s="11"/>
      <c r="N43" s="106"/>
      <c r="O43" s="106"/>
      <c r="P43" s="23">
        <v>2</v>
      </c>
      <c r="Q43" s="23"/>
      <c r="R43" s="13">
        <f t="shared" si="18"/>
        <v>0</v>
      </c>
      <c r="S43" s="14">
        <f t="shared" si="19"/>
        <v>0</v>
      </c>
      <c r="T43" s="14">
        <f t="shared" si="20"/>
        <v>0</v>
      </c>
      <c r="U43" s="13">
        <f t="shared" si="21"/>
        <v>0</v>
      </c>
      <c r="V43" s="13">
        <f t="shared" si="22"/>
        <v>0</v>
      </c>
      <c r="W43" s="14">
        <f t="shared" si="23"/>
        <v>0</v>
      </c>
      <c r="X43" s="13">
        <f t="shared" si="24"/>
        <v>0</v>
      </c>
      <c r="Y43" s="13">
        <f t="shared" si="25"/>
        <v>6.666666666666667</v>
      </c>
      <c r="Z43" s="13">
        <f t="shared" si="26"/>
        <v>0</v>
      </c>
      <c r="AA43" s="13">
        <f t="shared" si="27"/>
        <v>0</v>
      </c>
      <c r="AB43" s="13">
        <f t="shared" si="28"/>
        <v>0</v>
      </c>
      <c r="AC43" s="13">
        <f t="shared" si="29"/>
        <v>0</v>
      </c>
      <c r="AD43" s="13">
        <f t="shared" si="30"/>
        <v>88.888888888888886</v>
      </c>
      <c r="AE43" s="13">
        <f t="shared" si="31"/>
        <v>0</v>
      </c>
      <c r="AF43" s="26">
        <f t="shared" si="32"/>
        <v>2</v>
      </c>
      <c r="AG43" s="26">
        <f t="shared" si="33"/>
        <v>95.555555555555557</v>
      </c>
      <c r="AH43" s="26" cm="1">
        <f t="array" ref="AH43">SUM(LARGE((R43:X43,Z43:AE43), {1,2,3}))+Y43</f>
        <v>95.555555555555557</v>
      </c>
      <c r="AI43" s="16">
        <v>37</v>
      </c>
    </row>
    <row r="44" spans="1:35" ht="12" x14ac:dyDescent="0.15">
      <c r="A44" s="15" t="s">
        <v>14</v>
      </c>
      <c r="B44" s="15" t="s">
        <v>208</v>
      </c>
      <c r="C44" s="15">
        <v>547</v>
      </c>
      <c r="D44" s="23">
        <v>24</v>
      </c>
      <c r="E44" s="11">
        <v>19</v>
      </c>
      <c r="F44" s="11"/>
      <c r="G44" s="11"/>
      <c r="H44" s="11"/>
      <c r="I44" s="11"/>
      <c r="J44" s="11"/>
      <c r="K44" s="11">
        <v>31</v>
      </c>
      <c r="L44" s="11"/>
      <c r="M44" s="11"/>
      <c r="N44" s="106"/>
      <c r="O44" s="106"/>
      <c r="P44" s="23"/>
      <c r="Q44" s="23"/>
      <c r="R44" s="13">
        <f t="shared" si="18"/>
        <v>8</v>
      </c>
      <c r="S44" s="14">
        <f t="shared" si="19"/>
        <v>53.846153846153847</v>
      </c>
      <c r="T44" s="14">
        <f t="shared" si="20"/>
        <v>0</v>
      </c>
      <c r="U44" s="13">
        <f t="shared" si="21"/>
        <v>0</v>
      </c>
      <c r="V44" s="13">
        <f t="shared" si="22"/>
        <v>0</v>
      </c>
      <c r="W44" s="14">
        <f t="shared" si="23"/>
        <v>0</v>
      </c>
      <c r="X44" s="13">
        <f t="shared" si="24"/>
        <v>0</v>
      </c>
      <c r="Y44" s="13">
        <f t="shared" si="25"/>
        <v>33.333333333333329</v>
      </c>
      <c r="Z44" s="13">
        <f t="shared" si="26"/>
        <v>0</v>
      </c>
      <c r="AA44" s="13">
        <f t="shared" si="27"/>
        <v>0</v>
      </c>
      <c r="AB44" s="13">
        <f t="shared" si="28"/>
        <v>0</v>
      </c>
      <c r="AC44" s="13">
        <f t="shared" si="29"/>
        <v>0</v>
      </c>
      <c r="AD44" s="13">
        <f t="shared" si="30"/>
        <v>0</v>
      </c>
      <c r="AE44" s="13">
        <f t="shared" si="31"/>
        <v>0</v>
      </c>
      <c r="AF44" s="26">
        <f t="shared" si="32"/>
        <v>3</v>
      </c>
      <c r="AG44" s="26">
        <f t="shared" si="33"/>
        <v>95.179487179487182</v>
      </c>
      <c r="AH44" s="26" cm="1">
        <f t="array" ref="AH44">SUM(LARGE((R44:X44,Z44:AE44), {1,2,3}))+Y44</f>
        <v>95.179487179487182</v>
      </c>
      <c r="AI44" s="16">
        <v>38</v>
      </c>
    </row>
    <row r="45" spans="1:35" ht="12" x14ac:dyDescent="0.15">
      <c r="A45" s="18" t="s">
        <v>230</v>
      </c>
      <c r="B45" s="15" t="s">
        <v>89</v>
      </c>
      <c r="C45" s="16">
        <v>226</v>
      </c>
      <c r="D45" s="23"/>
      <c r="E45" s="11"/>
      <c r="F45" s="11"/>
      <c r="G45" s="11">
        <v>24</v>
      </c>
      <c r="H45" s="11">
        <v>8</v>
      </c>
      <c r="I45" s="11"/>
      <c r="J45" s="11"/>
      <c r="K45" s="11">
        <v>32</v>
      </c>
      <c r="L45" s="11"/>
      <c r="M45" s="11"/>
      <c r="N45" s="106"/>
      <c r="O45" s="106"/>
      <c r="P45" s="23"/>
      <c r="Q45" s="23"/>
      <c r="R45" s="13">
        <f t="shared" si="18"/>
        <v>0</v>
      </c>
      <c r="S45" s="14">
        <f t="shared" si="19"/>
        <v>0</v>
      </c>
      <c r="T45" s="14">
        <f t="shared" si="20"/>
        <v>0</v>
      </c>
      <c r="U45" s="13">
        <f t="shared" si="21"/>
        <v>8</v>
      </c>
      <c r="V45" s="13">
        <f t="shared" si="22"/>
        <v>53.333333333333336</v>
      </c>
      <c r="W45" s="14">
        <f t="shared" si="23"/>
        <v>0</v>
      </c>
      <c r="X45" s="13">
        <f t="shared" si="24"/>
        <v>0</v>
      </c>
      <c r="Y45" s="13">
        <f t="shared" si="25"/>
        <v>31.111111111111111</v>
      </c>
      <c r="Z45" s="13">
        <f t="shared" si="26"/>
        <v>0</v>
      </c>
      <c r="AA45" s="13">
        <f t="shared" si="27"/>
        <v>0</v>
      </c>
      <c r="AB45" s="13">
        <f t="shared" si="28"/>
        <v>0</v>
      </c>
      <c r="AC45" s="13">
        <f t="shared" si="29"/>
        <v>0</v>
      </c>
      <c r="AD45" s="13">
        <f t="shared" si="30"/>
        <v>0</v>
      </c>
      <c r="AE45" s="13">
        <f t="shared" si="31"/>
        <v>0</v>
      </c>
      <c r="AF45" s="26">
        <f t="shared" si="32"/>
        <v>3</v>
      </c>
      <c r="AG45" s="26">
        <f t="shared" si="33"/>
        <v>92.444444444444443</v>
      </c>
      <c r="AH45" s="26" cm="1">
        <f t="array" ref="AH45">SUM(LARGE((R45:X45,Z45:AE45), {1,2,3}))+Y45</f>
        <v>92.444444444444443</v>
      </c>
      <c r="AI45" s="16">
        <v>39</v>
      </c>
    </row>
    <row r="46" spans="1:35" ht="12" x14ac:dyDescent="0.15">
      <c r="A46" s="15" t="s">
        <v>161</v>
      </c>
      <c r="B46" s="15" t="s">
        <v>83</v>
      </c>
      <c r="C46" s="15">
        <v>624</v>
      </c>
      <c r="D46" s="23"/>
      <c r="E46" s="11">
        <v>25</v>
      </c>
      <c r="F46" s="11"/>
      <c r="G46" s="11">
        <v>20</v>
      </c>
      <c r="H46" s="11"/>
      <c r="I46" s="11"/>
      <c r="J46" s="11"/>
      <c r="K46" s="11">
        <v>33</v>
      </c>
      <c r="L46" s="11"/>
      <c r="M46" s="11"/>
      <c r="N46" s="106"/>
      <c r="O46" s="106"/>
      <c r="P46" s="23"/>
      <c r="Q46" s="23"/>
      <c r="R46" s="13">
        <f t="shared" si="18"/>
        <v>0</v>
      </c>
      <c r="S46" s="14">
        <f t="shared" si="19"/>
        <v>38.461538461538467</v>
      </c>
      <c r="T46" s="14">
        <f t="shared" si="20"/>
        <v>0</v>
      </c>
      <c r="U46" s="13">
        <f t="shared" si="21"/>
        <v>24</v>
      </c>
      <c r="V46" s="13">
        <f t="shared" si="22"/>
        <v>0</v>
      </c>
      <c r="W46" s="14">
        <f t="shared" si="23"/>
        <v>0</v>
      </c>
      <c r="X46" s="13">
        <f t="shared" si="24"/>
        <v>0</v>
      </c>
      <c r="Y46" s="13">
        <f t="shared" si="25"/>
        <v>28.888888888888886</v>
      </c>
      <c r="Z46" s="13">
        <f t="shared" si="26"/>
        <v>0</v>
      </c>
      <c r="AA46" s="13">
        <f t="shared" si="27"/>
        <v>0</v>
      </c>
      <c r="AB46" s="13">
        <f t="shared" si="28"/>
        <v>0</v>
      </c>
      <c r="AC46" s="13">
        <f t="shared" si="29"/>
        <v>0</v>
      </c>
      <c r="AD46" s="13">
        <f t="shared" si="30"/>
        <v>0</v>
      </c>
      <c r="AE46" s="13">
        <f t="shared" si="31"/>
        <v>0</v>
      </c>
      <c r="AF46" s="26">
        <f t="shared" si="32"/>
        <v>3</v>
      </c>
      <c r="AG46" s="26">
        <f t="shared" si="33"/>
        <v>91.350427350427353</v>
      </c>
      <c r="AH46" s="26" cm="1">
        <f t="array" ref="AH46">SUM(LARGE((R46:X46,Z46:AE46), {1,2,3}))+Y46</f>
        <v>91.350427350427353</v>
      </c>
      <c r="AI46" s="16">
        <v>40</v>
      </c>
    </row>
    <row r="47" spans="1:35" ht="12" x14ac:dyDescent="0.15">
      <c r="A47" s="15" t="s">
        <v>223</v>
      </c>
      <c r="B47" s="18" t="s">
        <v>31</v>
      </c>
      <c r="C47" s="25">
        <v>448</v>
      </c>
      <c r="D47" s="23"/>
      <c r="E47" s="11"/>
      <c r="F47" s="11">
        <v>20</v>
      </c>
      <c r="G47" s="11"/>
      <c r="H47" s="11"/>
      <c r="I47" s="11"/>
      <c r="J47" s="11"/>
      <c r="K47" s="11">
        <v>20</v>
      </c>
      <c r="L47" s="11"/>
      <c r="M47" s="11"/>
      <c r="N47" s="106"/>
      <c r="O47" s="106"/>
      <c r="P47" s="23"/>
      <c r="Q47" s="23"/>
      <c r="R47" s="13">
        <f t="shared" si="18"/>
        <v>0</v>
      </c>
      <c r="S47" s="14">
        <f t="shared" si="19"/>
        <v>0</v>
      </c>
      <c r="T47" s="14">
        <f t="shared" si="20"/>
        <v>26.923076923076923</v>
      </c>
      <c r="U47" s="13">
        <f t="shared" si="21"/>
        <v>0</v>
      </c>
      <c r="V47" s="13">
        <f t="shared" si="22"/>
        <v>0</v>
      </c>
      <c r="W47" s="14">
        <f t="shared" si="23"/>
        <v>0</v>
      </c>
      <c r="X47" s="13">
        <f t="shared" si="24"/>
        <v>0</v>
      </c>
      <c r="Y47" s="13">
        <f t="shared" si="25"/>
        <v>57.777777777777771</v>
      </c>
      <c r="Z47" s="13">
        <f t="shared" si="26"/>
        <v>0</v>
      </c>
      <c r="AA47" s="13">
        <f t="shared" si="27"/>
        <v>0</v>
      </c>
      <c r="AB47" s="13">
        <f t="shared" si="28"/>
        <v>0</v>
      </c>
      <c r="AC47" s="13">
        <f t="shared" si="29"/>
        <v>0</v>
      </c>
      <c r="AD47" s="13">
        <f t="shared" si="30"/>
        <v>0</v>
      </c>
      <c r="AE47" s="13">
        <f t="shared" si="31"/>
        <v>0</v>
      </c>
      <c r="AF47" s="26">
        <f t="shared" si="32"/>
        <v>2</v>
      </c>
      <c r="AG47" s="26">
        <f t="shared" si="33"/>
        <v>84.700854700854691</v>
      </c>
      <c r="AH47" s="26" cm="1">
        <f t="array" ref="AH47">SUM(LARGE((R47:X47,Z47:AE47), {1,2,3}))+Y47</f>
        <v>84.700854700854691</v>
      </c>
      <c r="AI47" s="16">
        <v>41</v>
      </c>
    </row>
    <row r="48" spans="1:35" ht="12" x14ac:dyDescent="0.15">
      <c r="A48" s="15" t="s">
        <v>143</v>
      </c>
      <c r="B48" s="15" t="s">
        <v>144</v>
      </c>
      <c r="C48" s="15">
        <v>605</v>
      </c>
      <c r="D48" s="23"/>
      <c r="E48" s="11"/>
      <c r="F48" s="11"/>
      <c r="G48" s="11">
        <v>9</v>
      </c>
      <c r="H48" s="11"/>
      <c r="I48" s="11"/>
      <c r="J48" s="11"/>
      <c r="K48" s="11">
        <v>39</v>
      </c>
      <c r="L48" s="11"/>
      <c r="M48" s="11"/>
      <c r="N48" s="106"/>
      <c r="O48" s="106"/>
      <c r="P48" s="23"/>
      <c r="Q48" s="23"/>
      <c r="R48" s="13">
        <f t="shared" si="18"/>
        <v>0</v>
      </c>
      <c r="S48" s="14">
        <f t="shared" si="19"/>
        <v>0</v>
      </c>
      <c r="T48" s="14">
        <f t="shared" si="20"/>
        <v>0</v>
      </c>
      <c r="U48" s="13">
        <f t="shared" si="21"/>
        <v>68</v>
      </c>
      <c r="V48" s="13">
        <f t="shared" si="22"/>
        <v>0</v>
      </c>
      <c r="W48" s="14">
        <f t="shared" si="23"/>
        <v>0</v>
      </c>
      <c r="X48" s="13">
        <f t="shared" si="24"/>
        <v>0</v>
      </c>
      <c r="Y48" s="13">
        <f t="shared" si="25"/>
        <v>15.555555555555555</v>
      </c>
      <c r="Z48" s="13">
        <f t="shared" si="26"/>
        <v>0</v>
      </c>
      <c r="AA48" s="13">
        <f t="shared" si="27"/>
        <v>0</v>
      </c>
      <c r="AB48" s="13">
        <f t="shared" si="28"/>
        <v>0</v>
      </c>
      <c r="AC48" s="13">
        <f t="shared" si="29"/>
        <v>0</v>
      </c>
      <c r="AD48" s="13">
        <f t="shared" si="30"/>
        <v>0</v>
      </c>
      <c r="AE48" s="13">
        <f t="shared" si="31"/>
        <v>0</v>
      </c>
      <c r="AF48" s="26">
        <f t="shared" si="32"/>
        <v>2</v>
      </c>
      <c r="AG48" s="26">
        <f t="shared" si="33"/>
        <v>83.555555555555557</v>
      </c>
      <c r="AH48" s="26" cm="1">
        <f t="array" ref="AH48">SUM(LARGE((R48:X48,Z48:AE48), {1,2,3}))+Y48</f>
        <v>83.555555555555557</v>
      </c>
      <c r="AI48" s="16">
        <v>42</v>
      </c>
    </row>
    <row r="49" spans="1:35" ht="12" x14ac:dyDescent="0.15">
      <c r="A49" s="15" t="s">
        <v>44</v>
      </c>
      <c r="B49" s="18" t="s">
        <v>45</v>
      </c>
      <c r="C49" s="15">
        <v>394</v>
      </c>
      <c r="D49" s="23"/>
      <c r="E49" s="11">
        <v>34</v>
      </c>
      <c r="F49" s="11"/>
      <c r="G49" s="11">
        <v>23</v>
      </c>
      <c r="H49" s="11"/>
      <c r="I49" s="11"/>
      <c r="J49" s="11">
        <v>3</v>
      </c>
      <c r="K49" s="11">
        <v>36</v>
      </c>
      <c r="L49" s="11"/>
      <c r="M49" s="11"/>
      <c r="N49" s="106"/>
      <c r="O49" s="106"/>
      <c r="P49" s="23"/>
      <c r="Q49" s="23"/>
      <c r="R49" s="13">
        <f t="shared" si="18"/>
        <v>0</v>
      </c>
      <c r="S49" s="14">
        <f t="shared" si="19"/>
        <v>15.384615384615385</v>
      </c>
      <c r="T49" s="14">
        <f t="shared" si="20"/>
        <v>0</v>
      </c>
      <c r="U49" s="13">
        <f t="shared" si="21"/>
        <v>12</v>
      </c>
      <c r="V49" s="13">
        <f t="shared" si="22"/>
        <v>0</v>
      </c>
      <c r="W49" s="14">
        <f t="shared" si="23"/>
        <v>0</v>
      </c>
      <c r="X49" s="13">
        <f t="shared" si="24"/>
        <v>33.333333333333329</v>
      </c>
      <c r="Y49" s="13">
        <f t="shared" si="25"/>
        <v>22.222222222222221</v>
      </c>
      <c r="Z49" s="13">
        <f t="shared" si="26"/>
        <v>0</v>
      </c>
      <c r="AA49" s="13">
        <f t="shared" si="27"/>
        <v>0</v>
      </c>
      <c r="AB49" s="13">
        <f t="shared" si="28"/>
        <v>0</v>
      </c>
      <c r="AC49" s="13">
        <f t="shared" si="29"/>
        <v>0</v>
      </c>
      <c r="AD49" s="13">
        <f t="shared" si="30"/>
        <v>0</v>
      </c>
      <c r="AE49" s="13">
        <f t="shared" si="31"/>
        <v>0</v>
      </c>
      <c r="AF49" s="26">
        <f t="shared" si="32"/>
        <v>4</v>
      </c>
      <c r="AG49" s="26">
        <f t="shared" si="33"/>
        <v>82.94017094017093</v>
      </c>
      <c r="AH49" s="26" cm="1">
        <f t="array" ref="AH49">SUM(LARGE((R49:X49,Z49:AE49), {1,2,3}))+Y49</f>
        <v>82.94017094017093</v>
      </c>
      <c r="AI49" s="16">
        <v>43</v>
      </c>
    </row>
    <row r="50" spans="1:35" ht="12" x14ac:dyDescent="0.15">
      <c r="A50" s="15" t="s">
        <v>15</v>
      </c>
      <c r="B50" s="15" t="s">
        <v>11</v>
      </c>
      <c r="C50" s="15">
        <v>623</v>
      </c>
      <c r="D50" s="23"/>
      <c r="E50" s="11">
        <v>8</v>
      </c>
      <c r="F50" s="11"/>
      <c r="G50" s="11"/>
      <c r="H50" s="11"/>
      <c r="I50" s="11"/>
      <c r="J50" s="11"/>
      <c r="K50" s="11"/>
      <c r="L50" s="11"/>
      <c r="M50" s="11"/>
      <c r="N50" s="106"/>
      <c r="O50" s="106"/>
      <c r="P50" s="23"/>
      <c r="Q50" s="23"/>
      <c r="R50" s="13">
        <f t="shared" si="18"/>
        <v>0</v>
      </c>
      <c r="S50" s="14">
        <f t="shared" si="19"/>
        <v>82.051282051282044</v>
      </c>
      <c r="T50" s="14">
        <f t="shared" si="20"/>
        <v>0</v>
      </c>
      <c r="U50" s="13">
        <f t="shared" si="21"/>
        <v>0</v>
      </c>
      <c r="V50" s="13">
        <f t="shared" si="22"/>
        <v>0</v>
      </c>
      <c r="W50" s="14">
        <f t="shared" si="23"/>
        <v>0</v>
      </c>
      <c r="X50" s="13">
        <f t="shared" si="24"/>
        <v>0</v>
      </c>
      <c r="Y50" s="13">
        <f t="shared" si="25"/>
        <v>0</v>
      </c>
      <c r="Z50" s="13">
        <f t="shared" si="26"/>
        <v>0</v>
      </c>
      <c r="AA50" s="13">
        <f t="shared" si="27"/>
        <v>0</v>
      </c>
      <c r="AB50" s="13">
        <f t="shared" si="28"/>
        <v>0</v>
      </c>
      <c r="AC50" s="13">
        <f t="shared" si="29"/>
        <v>0</v>
      </c>
      <c r="AD50" s="13">
        <f t="shared" si="30"/>
        <v>0</v>
      </c>
      <c r="AE50" s="13">
        <f t="shared" si="31"/>
        <v>0</v>
      </c>
      <c r="AF50" s="26">
        <f t="shared" si="32"/>
        <v>1</v>
      </c>
      <c r="AG50" s="26">
        <f t="shared" si="33"/>
        <v>82.051282051282044</v>
      </c>
      <c r="AH50" s="26" cm="1">
        <f t="array" ref="AH50">SUM(LARGE((R50:X50,Z50:AE50), {1,2,3}))+Y50</f>
        <v>82.051282051282044</v>
      </c>
      <c r="AI50" s="16">
        <v>44</v>
      </c>
    </row>
    <row r="51" spans="1:35" x14ac:dyDescent="0.15">
      <c r="A51" s="16" t="s">
        <v>40</v>
      </c>
      <c r="B51" s="16" t="s">
        <v>41</v>
      </c>
      <c r="C51" s="16">
        <v>255</v>
      </c>
      <c r="D51" s="23"/>
      <c r="E51" s="11"/>
      <c r="F51" s="11">
        <v>24</v>
      </c>
      <c r="G51" s="11"/>
      <c r="H51" s="11">
        <v>14</v>
      </c>
      <c r="I51" s="11">
        <v>8</v>
      </c>
      <c r="J51" s="11"/>
      <c r="K51" s="11">
        <v>38</v>
      </c>
      <c r="L51" s="11"/>
      <c r="M51" s="11"/>
      <c r="N51" s="106"/>
      <c r="O51" s="106"/>
      <c r="P51" s="23"/>
      <c r="Q51" s="23"/>
      <c r="R51" s="13">
        <f t="shared" si="18"/>
        <v>0</v>
      </c>
      <c r="S51" s="14">
        <f t="shared" si="19"/>
        <v>0</v>
      </c>
      <c r="T51" s="14">
        <f t="shared" si="20"/>
        <v>11.538461538461538</v>
      </c>
      <c r="U51" s="13">
        <f t="shared" si="21"/>
        <v>0</v>
      </c>
      <c r="V51" s="13">
        <f t="shared" si="22"/>
        <v>13.333333333333334</v>
      </c>
      <c r="W51" s="14">
        <f t="shared" si="23"/>
        <v>36.363636363636367</v>
      </c>
      <c r="X51" s="13">
        <f t="shared" si="24"/>
        <v>0</v>
      </c>
      <c r="Y51" s="13">
        <f t="shared" si="25"/>
        <v>17.777777777777779</v>
      </c>
      <c r="Z51" s="13">
        <f t="shared" si="26"/>
        <v>0</v>
      </c>
      <c r="AA51" s="13">
        <f t="shared" si="27"/>
        <v>0</v>
      </c>
      <c r="AB51" s="13">
        <f t="shared" si="28"/>
        <v>0</v>
      </c>
      <c r="AC51" s="13">
        <f t="shared" si="29"/>
        <v>0</v>
      </c>
      <c r="AD51" s="13">
        <f t="shared" si="30"/>
        <v>0</v>
      </c>
      <c r="AE51" s="13">
        <f t="shared" si="31"/>
        <v>0</v>
      </c>
      <c r="AF51" s="26">
        <f t="shared" si="32"/>
        <v>4</v>
      </c>
      <c r="AG51" s="26">
        <f t="shared" si="33"/>
        <v>79.013209013209007</v>
      </c>
      <c r="AH51" s="26" cm="1">
        <f t="array" ref="AH51">SUM(LARGE((R51:X51,Z51:AE51), {1,2,3}))+Y51</f>
        <v>79.013209013209021</v>
      </c>
      <c r="AI51" s="16">
        <v>45</v>
      </c>
    </row>
    <row r="52" spans="1:35" ht="12" x14ac:dyDescent="0.15">
      <c r="A52" s="15" t="s">
        <v>8</v>
      </c>
      <c r="B52" s="15" t="s">
        <v>162</v>
      </c>
      <c r="C52" s="15">
        <v>627</v>
      </c>
      <c r="D52" s="23"/>
      <c r="E52" s="11">
        <v>20</v>
      </c>
      <c r="F52" s="11"/>
      <c r="G52" s="11"/>
      <c r="H52" s="11"/>
      <c r="I52" s="11">
        <v>9</v>
      </c>
      <c r="J52" s="11"/>
      <c r="K52" s="11"/>
      <c r="L52" s="11"/>
      <c r="M52" s="11"/>
      <c r="N52" s="106"/>
      <c r="O52" s="106"/>
      <c r="P52" s="23"/>
      <c r="Q52" s="23"/>
      <c r="R52" s="13">
        <f t="shared" si="18"/>
        <v>0</v>
      </c>
      <c r="S52" s="14">
        <f t="shared" si="19"/>
        <v>51.282051282051277</v>
      </c>
      <c r="T52" s="14">
        <f t="shared" si="20"/>
        <v>0</v>
      </c>
      <c r="U52" s="13">
        <f t="shared" si="21"/>
        <v>0</v>
      </c>
      <c r="V52" s="13">
        <f t="shared" si="22"/>
        <v>0</v>
      </c>
      <c r="W52" s="14">
        <f t="shared" si="23"/>
        <v>27.27272727272727</v>
      </c>
      <c r="X52" s="13">
        <f t="shared" si="24"/>
        <v>0</v>
      </c>
      <c r="Y52" s="13">
        <f t="shared" si="25"/>
        <v>0</v>
      </c>
      <c r="Z52" s="13">
        <f t="shared" si="26"/>
        <v>0</v>
      </c>
      <c r="AA52" s="13">
        <f t="shared" si="27"/>
        <v>0</v>
      </c>
      <c r="AB52" s="13">
        <f t="shared" si="28"/>
        <v>0</v>
      </c>
      <c r="AC52" s="13">
        <f t="shared" si="29"/>
        <v>0</v>
      </c>
      <c r="AD52" s="13">
        <f t="shared" si="30"/>
        <v>0</v>
      </c>
      <c r="AE52" s="13">
        <f t="shared" si="31"/>
        <v>0</v>
      </c>
      <c r="AF52" s="26">
        <f t="shared" si="32"/>
        <v>2</v>
      </c>
      <c r="AG52" s="26">
        <f t="shared" si="33"/>
        <v>78.554778554778551</v>
      </c>
      <c r="AH52" s="26" cm="1">
        <f t="array" ref="AH52">SUM(LARGE((R52:X52,Z52:AE52), {1,2,3}))+Y52</f>
        <v>78.554778554778551</v>
      </c>
      <c r="AI52" s="16">
        <v>46</v>
      </c>
    </row>
    <row r="53" spans="1:35" ht="12" x14ac:dyDescent="0.15">
      <c r="A53" s="15" t="s">
        <v>113</v>
      </c>
      <c r="B53" s="15" t="s">
        <v>235</v>
      </c>
      <c r="C53" s="15">
        <v>639</v>
      </c>
      <c r="D53" s="23"/>
      <c r="E53" s="11"/>
      <c r="F53" s="11"/>
      <c r="G53" s="11"/>
      <c r="H53" s="11"/>
      <c r="I53" s="11"/>
      <c r="J53" s="11"/>
      <c r="K53" s="11">
        <v>11</v>
      </c>
      <c r="L53" s="11"/>
      <c r="M53" s="11"/>
      <c r="N53" s="106"/>
      <c r="O53" s="106"/>
      <c r="P53" s="23"/>
      <c r="Q53" s="23"/>
      <c r="R53" s="13">
        <f t="shared" si="18"/>
        <v>0</v>
      </c>
      <c r="S53" s="14">
        <f t="shared" si="19"/>
        <v>0</v>
      </c>
      <c r="T53" s="14">
        <f t="shared" si="20"/>
        <v>0</v>
      </c>
      <c r="U53" s="13">
        <f t="shared" si="21"/>
        <v>0</v>
      </c>
      <c r="V53" s="13">
        <f t="shared" si="22"/>
        <v>0</v>
      </c>
      <c r="W53" s="14">
        <f t="shared" si="23"/>
        <v>0</v>
      </c>
      <c r="X53" s="13">
        <f t="shared" si="24"/>
        <v>0</v>
      </c>
      <c r="Y53" s="13">
        <f t="shared" si="25"/>
        <v>77.777777777777786</v>
      </c>
      <c r="Z53" s="13">
        <f t="shared" si="26"/>
        <v>0</v>
      </c>
      <c r="AA53" s="13">
        <f t="shared" si="27"/>
        <v>0</v>
      </c>
      <c r="AB53" s="13">
        <f t="shared" si="28"/>
        <v>0</v>
      </c>
      <c r="AC53" s="13">
        <f t="shared" si="29"/>
        <v>0</v>
      </c>
      <c r="AD53" s="13">
        <f t="shared" si="30"/>
        <v>0</v>
      </c>
      <c r="AE53" s="13">
        <f t="shared" si="31"/>
        <v>0</v>
      </c>
      <c r="AF53" s="26">
        <f t="shared" si="32"/>
        <v>1</v>
      </c>
      <c r="AG53" s="26">
        <f t="shared" si="33"/>
        <v>77.777777777777786</v>
      </c>
      <c r="AH53" s="26" cm="1">
        <f t="array" ref="AH53">SUM(LARGE((R53:X53,Z53:AE53), {1,2,3}))+Y53</f>
        <v>77.777777777777786</v>
      </c>
      <c r="AI53" s="16">
        <v>47</v>
      </c>
    </row>
    <row r="54" spans="1:35" ht="12" x14ac:dyDescent="0.15">
      <c r="A54" s="15" t="s">
        <v>95</v>
      </c>
      <c r="B54" s="15" t="s">
        <v>11</v>
      </c>
      <c r="C54" s="15">
        <v>583</v>
      </c>
      <c r="D54" s="23"/>
      <c r="E54" s="11">
        <v>28</v>
      </c>
      <c r="F54" s="11"/>
      <c r="G54" s="11"/>
      <c r="H54" s="11"/>
      <c r="I54" s="11"/>
      <c r="J54" s="11"/>
      <c r="K54" s="11"/>
      <c r="L54" s="11"/>
      <c r="M54" s="11"/>
      <c r="N54" s="106"/>
      <c r="O54" s="106"/>
      <c r="P54" s="23">
        <v>6</v>
      </c>
      <c r="Q54" s="23">
        <v>15</v>
      </c>
      <c r="R54" s="13">
        <f t="shared" si="18"/>
        <v>0</v>
      </c>
      <c r="S54" s="14">
        <f t="shared" si="19"/>
        <v>30.76923076923077</v>
      </c>
      <c r="T54" s="14">
        <f t="shared" si="20"/>
        <v>0</v>
      </c>
      <c r="U54" s="13">
        <f t="shared" si="21"/>
        <v>0</v>
      </c>
      <c r="V54" s="13">
        <f t="shared" si="22"/>
        <v>0</v>
      </c>
      <c r="W54" s="14">
        <f t="shared" si="23"/>
        <v>0</v>
      </c>
      <c r="X54" s="13">
        <f t="shared" si="24"/>
        <v>0</v>
      </c>
      <c r="Y54" s="13">
        <f t="shared" si="25"/>
        <v>0</v>
      </c>
      <c r="Z54" s="13">
        <f t="shared" si="26"/>
        <v>0</v>
      </c>
      <c r="AA54" s="13">
        <f t="shared" si="27"/>
        <v>0</v>
      </c>
      <c r="AB54" s="13">
        <f t="shared" si="28"/>
        <v>0</v>
      </c>
      <c r="AC54" s="13">
        <f t="shared" si="29"/>
        <v>0</v>
      </c>
      <c r="AD54" s="13">
        <f t="shared" si="30"/>
        <v>44.444444444444443</v>
      </c>
      <c r="AE54" s="13">
        <f t="shared" si="31"/>
        <v>17.647058823529413</v>
      </c>
      <c r="AF54" s="26">
        <f t="shared" si="32"/>
        <v>3</v>
      </c>
      <c r="AG54" s="26">
        <f t="shared" si="33"/>
        <v>92.860734037204622</v>
      </c>
      <c r="AH54" s="26" cm="1">
        <f t="array" ref="AH54">SUM(LARGE((R54:X54,Z54:AE54), {1,2,3}))+Y54</f>
        <v>92.860734037204622</v>
      </c>
      <c r="AI54" s="16">
        <v>48</v>
      </c>
    </row>
    <row r="55" spans="1:35" ht="12" x14ac:dyDescent="0.15">
      <c r="A55" s="15" t="s">
        <v>63</v>
      </c>
      <c r="B55" s="15" t="s">
        <v>11</v>
      </c>
      <c r="C55" s="15">
        <v>375</v>
      </c>
      <c r="D55" s="23"/>
      <c r="E55" s="11">
        <v>15</v>
      </c>
      <c r="F55" s="11"/>
      <c r="G55" s="11"/>
      <c r="H55" s="11"/>
      <c r="I55" s="11"/>
      <c r="J55" s="11"/>
      <c r="K55" s="11"/>
      <c r="L55" s="11"/>
      <c r="M55" s="11"/>
      <c r="N55" s="106"/>
      <c r="O55" s="106"/>
      <c r="P55" s="23"/>
      <c r="Q55" s="23">
        <v>9</v>
      </c>
      <c r="R55" s="13">
        <f t="shared" si="18"/>
        <v>0</v>
      </c>
      <c r="S55" s="14">
        <f t="shared" si="19"/>
        <v>64.102564102564102</v>
      </c>
      <c r="T55" s="14">
        <f t="shared" si="20"/>
        <v>0</v>
      </c>
      <c r="U55" s="13">
        <f t="shared" si="21"/>
        <v>0</v>
      </c>
      <c r="V55" s="13">
        <f t="shared" si="22"/>
        <v>0</v>
      </c>
      <c r="W55" s="14">
        <f t="shared" si="23"/>
        <v>0</v>
      </c>
      <c r="X55" s="13">
        <f t="shared" si="24"/>
        <v>0</v>
      </c>
      <c r="Y55" s="13">
        <f t="shared" si="25"/>
        <v>0</v>
      </c>
      <c r="Z55" s="13">
        <f t="shared" si="26"/>
        <v>0</v>
      </c>
      <c r="AA55" s="13">
        <f t="shared" si="27"/>
        <v>0</v>
      </c>
      <c r="AB55" s="13">
        <f t="shared" si="28"/>
        <v>0</v>
      </c>
      <c r="AC55" s="13">
        <f t="shared" si="29"/>
        <v>0</v>
      </c>
      <c r="AD55" s="13">
        <f t="shared" si="30"/>
        <v>0</v>
      </c>
      <c r="AE55" s="13">
        <f t="shared" si="31"/>
        <v>52.941176470588239</v>
      </c>
      <c r="AF55" s="26">
        <f t="shared" si="32"/>
        <v>2</v>
      </c>
      <c r="AG55" s="26">
        <f t="shared" si="33"/>
        <v>117.04374057315235</v>
      </c>
      <c r="AH55" s="26" cm="1">
        <f t="array" ref="AH55">SUM(LARGE((R55:X55,Z55:AE55), {1,2,3}))+Y55</f>
        <v>117.04374057315235</v>
      </c>
      <c r="AI55" s="16">
        <v>49</v>
      </c>
    </row>
    <row r="56" spans="1:35" ht="12" x14ac:dyDescent="0.15">
      <c r="A56" s="15" t="s">
        <v>118</v>
      </c>
      <c r="B56" s="15" t="s">
        <v>35</v>
      </c>
      <c r="C56" s="15">
        <v>552</v>
      </c>
      <c r="D56" s="23"/>
      <c r="E56" s="11"/>
      <c r="F56" s="11"/>
      <c r="G56" s="11"/>
      <c r="H56" s="11"/>
      <c r="I56" s="11"/>
      <c r="J56" s="11"/>
      <c r="K56" s="11"/>
      <c r="L56" s="11">
        <v>4</v>
      </c>
      <c r="M56" s="11"/>
      <c r="N56" s="106"/>
      <c r="O56" s="106"/>
      <c r="P56" s="23"/>
      <c r="Q56" s="23"/>
      <c r="R56" s="13">
        <f t="shared" si="18"/>
        <v>0</v>
      </c>
      <c r="S56" s="14">
        <f t="shared" si="19"/>
        <v>0</v>
      </c>
      <c r="T56" s="14">
        <f t="shared" si="20"/>
        <v>0</v>
      </c>
      <c r="U56" s="13">
        <f t="shared" si="21"/>
        <v>0</v>
      </c>
      <c r="V56" s="13">
        <f t="shared" si="22"/>
        <v>0</v>
      </c>
      <c r="W56" s="14">
        <f t="shared" si="23"/>
        <v>0</v>
      </c>
      <c r="X56" s="13">
        <f t="shared" si="24"/>
        <v>0</v>
      </c>
      <c r="Y56" s="13">
        <f t="shared" si="25"/>
        <v>0</v>
      </c>
      <c r="Z56" s="13">
        <f t="shared" si="26"/>
        <v>62.5</v>
      </c>
      <c r="AA56" s="13">
        <f t="shared" si="27"/>
        <v>0</v>
      </c>
      <c r="AB56" s="13">
        <f t="shared" si="28"/>
        <v>0</v>
      </c>
      <c r="AC56" s="13">
        <f t="shared" si="29"/>
        <v>0</v>
      </c>
      <c r="AD56" s="13">
        <f t="shared" si="30"/>
        <v>0</v>
      </c>
      <c r="AE56" s="13">
        <f t="shared" si="31"/>
        <v>0</v>
      </c>
      <c r="AF56" s="26">
        <f t="shared" si="32"/>
        <v>1</v>
      </c>
      <c r="AG56" s="26">
        <f t="shared" si="33"/>
        <v>62.5</v>
      </c>
      <c r="AH56" s="26" cm="1">
        <f t="array" ref="AH56">SUM(LARGE((R56:X56,Z56:AE56), {1,2,3}))+Y56</f>
        <v>62.5</v>
      </c>
      <c r="AI56" s="16">
        <v>50</v>
      </c>
    </row>
    <row r="57" spans="1:35" ht="12" x14ac:dyDescent="0.15">
      <c r="A57" s="18" t="s">
        <v>145</v>
      </c>
      <c r="B57" s="15" t="s">
        <v>146</v>
      </c>
      <c r="C57" s="16">
        <v>568</v>
      </c>
      <c r="D57" s="23"/>
      <c r="E57" s="11">
        <v>16</v>
      </c>
      <c r="F57" s="11"/>
      <c r="G57" s="11"/>
      <c r="H57" s="11"/>
      <c r="I57" s="11"/>
      <c r="J57" s="11"/>
      <c r="K57" s="11"/>
      <c r="L57" s="11"/>
      <c r="M57" s="11"/>
      <c r="N57" s="106"/>
      <c r="O57" s="106"/>
      <c r="P57" s="23"/>
      <c r="Q57" s="23"/>
      <c r="R57" s="13">
        <f t="shared" si="18"/>
        <v>0</v>
      </c>
      <c r="S57" s="14">
        <f t="shared" si="19"/>
        <v>61.53846153846154</v>
      </c>
      <c r="T57" s="14">
        <f t="shared" si="20"/>
        <v>0</v>
      </c>
      <c r="U57" s="13">
        <f t="shared" si="21"/>
        <v>0</v>
      </c>
      <c r="V57" s="13">
        <f t="shared" si="22"/>
        <v>0</v>
      </c>
      <c r="W57" s="14">
        <f t="shared" si="23"/>
        <v>0</v>
      </c>
      <c r="X57" s="13">
        <f t="shared" si="24"/>
        <v>0</v>
      </c>
      <c r="Y57" s="13">
        <f t="shared" si="25"/>
        <v>0</v>
      </c>
      <c r="Z57" s="13">
        <f t="shared" si="26"/>
        <v>0</v>
      </c>
      <c r="AA57" s="13">
        <f t="shared" si="27"/>
        <v>0</v>
      </c>
      <c r="AB57" s="13">
        <f t="shared" si="28"/>
        <v>0</v>
      </c>
      <c r="AC57" s="13">
        <f t="shared" si="29"/>
        <v>0</v>
      </c>
      <c r="AD57" s="13">
        <f t="shared" si="30"/>
        <v>0</v>
      </c>
      <c r="AE57" s="13">
        <f t="shared" si="31"/>
        <v>0</v>
      </c>
      <c r="AF57" s="26">
        <f t="shared" si="32"/>
        <v>1</v>
      </c>
      <c r="AG57" s="26">
        <f t="shared" si="33"/>
        <v>61.53846153846154</v>
      </c>
      <c r="AH57" s="26" cm="1">
        <f t="array" ref="AH57">SUM(LARGE((R57:X57,Z57:AE57), {1,2,3}))+Y57</f>
        <v>61.53846153846154</v>
      </c>
      <c r="AI57" s="16">
        <v>51</v>
      </c>
    </row>
    <row r="58" spans="1:35" ht="12" x14ac:dyDescent="0.15">
      <c r="A58" s="15" t="s">
        <v>26</v>
      </c>
      <c r="B58" s="15" t="s">
        <v>181</v>
      </c>
      <c r="C58" s="15">
        <v>584</v>
      </c>
      <c r="D58" s="23"/>
      <c r="E58" s="11"/>
      <c r="F58" s="11"/>
      <c r="G58" s="11"/>
      <c r="H58" s="11"/>
      <c r="I58" s="11"/>
      <c r="J58" s="11"/>
      <c r="K58" s="11"/>
      <c r="L58" s="11"/>
      <c r="M58" s="11"/>
      <c r="N58" s="106"/>
      <c r="O58" s="106"/>
      <c r="P58" s="23">
        <v>5</v>
      </c>
      <c r="Q58" s="23">
        <v>10</v>
      </c>
      <c r="R58" s="13">
        <f t="shared" si="18"/>
        <v>0</v>
      </c>
      <c r="S58" s="14">
        <f t="shared" si="19"/>
        <v>0</v>
      </c>
      <c r="T58" s="14">
        <f t="shared" si="20"/>
        <v>0</v>
      </c>
      <c r="U58" s="13">
        <f t="shared" si="21"/>
        <v>0</v>
      </c>
      <c r="V58" s="13">
        <f t="shared" si="22"/>
        <v>0</v>
      </c>
      <c r="W58" s="14">
        <f t="shared" si="23"/>
        <v>0</v>
      </c>
      <c r="X58" s="13">
        <f t="shared" si="24"/>
        <v>0</v>
      </c>
      <c r="Y58" s="13">
        <f t="shared" si="25"/>
        <v>0</v>
      </c>
      <c r="Z58" s="13">
        <f t="shared" si="26"/>
        <v>0</v>
      </c>
      <c r="AA58" s="13">
        <f t="shared" si="27"/>
        <v>0</v>
      </c>
      <c r="AB58" s="13">
        <f t="shared" si="28"/>
        <v>0</v>
      </c>
      <c r="AC58" s="13">
        <f t="shared" si="29"/>
        <v>0</v>
      </c>
      <c r="AD58" s="13">
        <f t="shared" si="30"/>
        <v>55.555555555555557</v>
      </c>
      <c r="AE58" s="13">
        <f t="shared" si="31"/>
        <v>47.058823529411761</v>
      </c>
      <c r="AF58" s="26">
        <f t="shared" si="32"/>
        <v>2</v>
      </c>
      <c r="AG58" s="26">
        <f t="shared" si="33"/>
        <v>102.61437908496731</v>
      </c>
      <c r="AH58" s="26" cm="1">
        <f t="array" ref="AH58">SUM(LARGE((R58:X58,Z58:AE58), {1,2,3}))+Y58</f>
        <v>102.61437908496731</v>
      </c>
      <c r="AI58" s="16">
        <v>52</v>
      </c>
    </row>
    <row r="59" spans="1:35" ht="12" x14ac:dyDescent="0.15">
      <c r="A59" s="15" t="s">
        <v>163</v>
      </c>
      <c r="B59" s="15" t="s">
        <v>35</v>
      </c>
      <c r="C59" s="16">
        <v>410</v>
      </c>
      <c r="D59" s="23"/>
      <c r="E59" s="11"/>
      <c r="F59" s="11"/>
      <c r="G59" s="11"/>
      <c r="H59" s="11"/>
      <c r="I59" s="11">
        <v>6</v>
      </c>
      <c r="J59" s="11"/>
      <c r="K59" s="11"/>
      <c r="L59" s="11"/>
      <c r="M59" s="11"/>
      <c r="N59" s="106"/>
      <c r="O59" s="106"/>
      <c r="P59" s="23"/>
      <c r="Q59" s="23"/>
      <c r="R59" s="13">
        <f t="shared" si="18"/>
        <v>0</v>
      </c>
      <c r="S59" s="14">
        <f t="shared" si="19"/>
        <v>0</v>
      </c>
      <c r="T59" s="14">
        <f t="shared" si="20"/>
        <v>0</v>
      </c>
      <c r="U59" s="13">
        <f t="shared" si="21"/>
        <v>0</v>
      </c>
      <c r="V59" s="13">
        <f t="shared" si="22"/>
        <v>0</v>
      </c>
      <c r="W59" s="14">
        <f t="shared" si="23"/>
        <v>54.54545454545454</v>
      </c>
      <c r="X59" s="13">
        <f t="shared" si="24"/>
        <v>0</v>
      </c>
      <c r="Y59" s="13">
        <f t="shared" si="25"/>
        <v>0</v>
      </c>
      <c r="Z59" s="13">
        <f t="shared" si="26"/>
        <v>0</v>
      </c>
      <c r="AA59" s="13">
        <f t="shared" si="27"/>
        <v>0</v>
      </c>
      <c r="AB59" s="13">
        <f t="shared" si="28"/>
        <v>0</v>
      </c>
      <c r="AC59" s="13">
        <f t="shared" si="29"/>
        <v>0</v>
      </c>
      <c r="AD59" s="13">
        <f t="shared" si="30"/>
        <v>0</v>
      </c>
      <c r="AE59" s="13">
        <f t="shared" si="31"/>
        <v>0</v>
      </c>
      <c r="AF59" s="26">
        <f t="shared" si="32"/>
        <v>1</v>
      </c>
      <c r="AG59" s="26">
        <f t="shared" si="33"/>
        <v>54.54545454545454</v>
      </c>
      <c r="AH59" s="26" cm="1">
        <f t="array" ref="AH59">SUM(LARGE((R59:X59,Z59:AE59), {1,2,3}))+Y59</f>
        <v>54.54545454545454</v>
      </c>
      <c r="AI59" s="16">
        <v>53</v>
      </c>
    </row>
    <row r="60" spans="1:35" ht="12" x14ac:dyDescent="0.15">
      <c r="A60" s="15" t="s">
        <v>48</v>
      </c>
      <c r="B60" s="15" t="s">
        <v>31</v>
      </c>
      <c r="C60" s="15">
        <v>481</v>
      </c>
      <c r="D60" s="23"/>
      <c r="E60" s="11"/>
      <c r="F60" s="11">
        <v>14</v>
      </c>
      <c r="G60" s="11"/>
      <c r="H60" s="11"/>
      <c r="I60" s="11"/>
      <c r="J60" s="11"/>
      <c r="K60" s="11"/>
      <c r="L60" s="11"/>
      <c r="M60" s="11"/>
      <c r="N60" s="106"/>
      <c r="O60" s="106"/>
      <c r="P60" s="23"/>
      <c r="Q60" s="23"/>
      <c r="R60" s="13">
        <f t="shared" si="18"/>
        <v>0</v>
      </c>
      <c r="S60" s="14">
        <f t="shared" si="19"/>
        <v>0</v>
      </c>
      <c r="T60" s="14">
        <f t="shared" si="20"/>
        <v>50</v>
      </c>
      <c r="U60" s="13">
        <f t="shared" si="21"/>
        <v>0</v>
      </c>
      <c r="V60" s="13">
        <f t="shared" si="22"/>
        <v>0</v>
      </c>
      <c r="W60" s="14">
        <f t="shared" si="23"/>
        <v>0</v>
      </c>
      <c r="X60" s="13">
        <f t="shared" si="24"/>
        <v>0</v>
      </c>
      <c r="Y60" s="13">
        <f t="shared" si="25"/>
        <v>0</v>
      </c>
      <c r="Z60" s="13">
        <f t="shared" si="26"/>
        <v>0</v>
      </c>
      <c r="AA60" s="13">
        <f t="shared" si="27"/>
        <v>0</v>
      </c>
      <c r="AB60" s="13">
        <f t="shared" si="28"/>
        <v>0</v>
      </c>
      <c r="AC60" s="13">
        <f t="shared" si="29"/>
        <v>0</v>
      </c>
      <c r="AD60" s="13">
        <f t="shared" si="30"/>
        <v>0</v>
      </c>
      <c r="AE60" s="13">
        <f t="shared" si="31"/>
        <v>0</v>
      </c>
      <c r="AF60" s="26">
        <f t="shared" si="32"/>
        <v>1</v>
      </c>
      <c r="AG60" s="26">
        <f t="shared" si="33"/>
        <v>50</v>
      </c>
      <c r="AH60" s="26" cm="1">
        <f t="array" ref="AH60">SUM(LARGE((R60:X60,Z60:AE60), {1,2,3}))+Y60</f>
        <v>50</v>
      </c>
      <c r="AI60" s="16">
        <v>54</v>
      </c>
    </row>
    <row r="61" spans="1:35" ht="12" x14ac:dyDescent="0.15">
      <c r="A61" s="15" t="s">
        <v>170</v>
      </c>
      <c r="B61" s="15" t="s">
        <v>83</v>
      </c>
      <c r="C61" s="15">
        <v>456</v>
      </c>
      <c r="D61" s="23"/>
      <c r="E61" s="11"/>
      <c r="F61" s="11"/>
      <c r="G61" s="11"/>
      <c r="H61" s="11"/>
      <c r="I61" s="11"/>
      <c r="J61" s="11"/>
      <c r="K61" s="11">
        <v>25</v>
      </c>
      <c r="L61" s="11"/>
      <c r="M61" s="11"/>
      <c r="N61" s="106"/>
      <c r="O61" s="106"/>
      <c r="P61" s="23"/>
      <c r="Q61" s="23"/>
      <c r="R61" s="13">
        <f t="shared" si="18"/>
        <v>0</v>
      </c>
      <c r="S61" s="14">
        <f t="shared" si="19"/>
        <v>0</v>
      </c>
      <c r="T61" s="14">
        <f t="shared" si="20"/>
        <v>0</v>
      </c>
      <c r="U61" s="13">
        <f t="shared" si="21"/>
        <v>0</v>
      </c>
      <c r="V61" s="13">
        <f t="shared" si="22"/>
        <v>0</v>
      </c>
      <c r="W61" s="14">
        <f t="shared" si="23"/>
        <v>0</v>
      </c>
      <c r="X61" s="13">
        <f t="shared" si="24"/>
        <v>0</v>
      </c>
      <c r="Y61" s="13">
        <f t="shared" si="25"/>
        <v>46.666666666666664</v>
      </c>
      <c r="Z61" s="13">
        <f t="shared" si="26"/>
        <v>0</v>
      </c>
      <c r="AA61" s="13">
        <f t="shared" si="27"/>
        <v>0</v>
      </c>
      <c r="AB61" s="13">
        <f t="shared" si="28"/>
        <v>0</v>
      </c>
      <c r="AC61" s="13">
        <f t="shared" si="29"/>
        <v>0</v>
      </c>
      <c r="AD61" s="13">
        <f t="shared" si="30"/>
        <v>0</v>
      </c>
      <c r="AE61" s="13">
        <f t="shared" si="31"/>
        <v>0</v>
      </c>
      <c r="AF61" s="26">
        <f t="shared" si="32"/>
        <v>1</v>
      </c>
      <c r="AG61" s="26">
        <f t="shared" si="33"/>
        <v>46.666666666666664</v>
      </c>
      <c r="AH61" s="26" cm="1">
        <f t="array" ref="AH61">SUM(LARGE((R61:X61,Z61:AE61), {1,2,3}))+Y61</f>
        <v>46.666666666666664</v>
      </c>
      <c r="AI61" s="16">
        <v>55</v>
      </c>
    </row>
    <row r="62" spans="1:35" ht="12" x14ac:dyDescent="0.15">
      <c r="A62" s="15" t="s">
        <v>214</v>
      </c>
      <c r="B62" s="18" t="s">
        <v>215</v>
      </c>
      <c r="C62" s="15">
        <v>376</v>
      </c>
      <c r="D62" s="23"/>
      <c r="E62" s="11">
        <v>33</v>
      </c>
      <c r="F62" s="11"/>
      <c r="G62" s="11">
        <v>19</v>
      </c>
      <c r="H62" s="11"/>
      <c r="I62" s="11"/>
      <c r="J62" s="11"/>
      <c r="K62" s="11"/>
      <c r="L62" s="11"/>
      <c r="M62" s="11"/>
      <c r="N62" s="106"/>
      <c r="O62" s="106"/>
      <c r="P62" s="23"/>
      <c r="Q62" s="23"/>
      <c r="R62" s="13">
        <f t="shared" si="18"/>
        <v>0</v>
      </c>
      <c r="S62" s="14">
        <f t="shared" si="19"/>
        <v>17.948717948717949</v>
      </c>
      <c r="T62" s="14">
        <f t="shared" si="20"/>
        <v>0</v>
      </c>
      <c r="U62" s="13">
        <f t="shared" si="21"/>
        <v>28.000000000000004</v>
      </c>
      <c r="V62" s="13">
        <f t="shared" si="22"/>
        <v>0</v>
      </c>
      <c r="W62" s="14">
        <f t="shared" si="23"/>
        <v>0</v>
      </c>
      <c r="X62" s="13">
        <f t="shared" si="24"/>
        <v>0</v>
      </c>
      <c r="Y62" s="13">
        <f t="shared" si="25"/>
        <v>0</v>
      </c>
      <c r="Z62" s="13">
        <f t="shared" si="26"/>
        <v>0</v>
      </c>
      <c r="AA62" s="13">
        <f t="shared" si="27"/>
        <v>0</v>
      </c>
      <c r="AB62" s="13">
        <f t="shared" si="28"/>
        <v>0</v>
      </c>
      <c r="AC62" s="13">
        <f t="shared" si="29"/>
        <v>0</v>
      </c>
      <c r="AD62" s="13">
        <f t="shared" si="30"/>
        <v>0</v>
      </c>
      <c r="AE62" s="13">
        <f t="shared" si="31"/>
        <v>0</v>
      </c>
      <c r="AF62" s="26">
        <f t="shared" si="32"/>
        <v>2</v>
      </c>
      <c r="AG62" s="26">
        <f t="shared" si="33"/>
        <v>45.948717948717956</v>
      </c>
      <c r="AH62" s="26" cm="1">
        <f t="array" ref="AH62">SUM(LARGE((R62:X62,Z62:AE62), {1,2,3}))+Y62</f>
        <v>45.948717948717956</v>
      </c>
      <c r="AI62" s="16">
        <v>56</v>
      </c>
    </row>
    <row r="63" spans="1:35" ht="12" x14ac:dyDescent="0.15">
      <c r="A63" s="15" t="s">
        <v>248</v>
      </c>
      <c r="B63" s="15"/>
      <c r="C63" s="15">
        <v>536</v>
      </c>
      <c r="D63" s="23"/>
      <c r="E63" s="11"/>
      <c r="F63" s="11">
        <v>18</v>
      </c>
      <c r="G63" s="11"/>
      <c r="H63" s="11"/>
      <c r="I63" s="11"/>
      <c r="J63" s="11"/>
      <c r="K63" s="11"/>
      <c r="L63" s="11"/>
      <c r="M63" s="11"/>
      <c r="N63" s="106"/>
      <c r="O63" s="106"/>
      <c r="P63" s="23">
        <v>9</v>
      </c>
      <c r="Q63" s="23"/>
      <c r="R63" s="13">
        <f t="shared" si="18"/>
        <v>0</v>
      </c>
      <c r="S63" s="14">
        <f t="shared" si="19"/>
        <v>0</v>
      </c>
      <c r="T63" s="14">
        <f t="shared" si="20"/>
        <v>34.615384615384613</v>
      </c>
      <c r="U63" s="13">
        <f t="shared" si="21"/>
        <v>0</v>
      </c>
      <c r="V63" s="13">
        <f t="shared" si="22"/>
        <v>0</v>
      </c>
      <c r="W63" s="14">
        <f t="shared" si="23"/>
        <v>0</v>
      </c>
      <c r="X63" s="13">
        <f t="shared" si="24"/>
        <v>0</v>
      </c>
      <c r="Y63" s="13">
        <f t="shared" si="25"/>
        <v>0</v>
      </c>
      <c r="Z63" s="13">
        <f t="shared" si="26"/>
        <v>0</v>
      </c>
      <c r="AA63" s="13">
        <f t="shared" si="27"/>
        <v>0</v>
      </c>
      <c r="AB63" s="13">
        <f t="shared" si="28"/>
        <v>0</v>
      </c>
      <c r="AC63" s="13">
        <f t="shared" si="29"/>
        <v>0</v>
      </c>
      <c r="AD63" s="13">
        <f t="shared" si="30"/>
        <v>11.111111111111111</v>
      </c>
      <c r="AE63" s="13">
        <f t="shared" si="31"/>
        <v>0</v>
      </c>
      <c r="AF63" s="26">
        <f t="shared" si="32"/>
        <v>2</v>
      </c>
      <c r="AG63" s="26">
        <f t="shared" si="33"/>
        <v>45.726495726495727</v>
      </c>
      <c r="AH63" s="26" cm="1">
        <f t="array" ref="AH63">SUM(LARGE((R63:X63,Z63:AE63), {1,2,3}))+Y63</f>
        <v>45.726495726495727</v>
      </c>
      <c r="AI63" s="16">
        <v>57</v>
      </c>
    </row>
    <row r="64" spans="1:35" ht="12" x14ac:dyDescent="0.15">
      <c r="A64" s="15" t="s">
        <v>42</v>
      </c>
      <c r="B64" s="15" t="s">
        <v>11</v>
      </c>
      <c r="C64" s="15">
        <v>534</v>
      </c>
      <c r="D64" s="23"/>
      <c r="E64" s="11">
        <v>30</v>
      </c>
      <c r="F64" s="11"/>
      <c r="G64" s="11"/>
      <c r="H64" s="11"/>
      <c r="I64" s="11"/>
      <c r="J64" s="11"/>
      <c r="K64" s="11">
        <v>37</v>
      </c>
      <c r="L64" s="11"/>
      <c r="M64" s="11"/>
      <c r="N64" s="106"/>
      <c r="O64" s="106"/>
      <c r="P64" s="23"/>
      <c r="Q64" s="23"/>
      <c r="R64" s="13">
        <f t="shared" si="18"/>
        <v>0</v>
      </c>
      <c r="S64" s="14">
        <f t="shared" si="19"/>
        <v>25.641025641025639</v>
      </c>
      <c r="T64" s="14">
        <f t="shared" si="20"/>
        <v>0</v>
      </c>
      <c r="U64" s="13">
        <f t="shared" si="21"/>
        <v>0</v>
      </c>
      <c r="V64" s="13">
        <f t="shared" si="22"/>
        <v>0</v>
      </c>
      <c r="W64" s="14">
        <f t="shared" si="23"/>
        <v>0</v>
      </c>
      <c r="X64" s="13">
        <f t="shared" si="24"/>
        <v>0</v>
      </c>
      <c r="Y64" s="13">
        <f t="shared" si="25"/>
        <v>20</v>
      </c>
      <c r="Z64" s="13">
        <f t="shared" si="26"/>
        <v>0</v>
      </c>
      <c r="AA64" s="13">
        <f t="shared" si="27"/>
        <v>0</v>
      </c>
      <c r="AB64" s="13">
        <f t="shared" si="28"/>
        <v>0</v>
      </c>
      <c r="AC64" s="13">
        <f t="shared" si="29"/>
        <v>0</v>
      </c>
      <c r="AD64" s="13">
        <f t="shared" si="30"/>
        <v>0</v>
      </c>
      <c r="AE64" s="13">
        <f t="shared" si="31"/>
        <v>0</v>
      </c>
      <c r="AF64" s="26">
        <f t="shared" si="32"/>
        <v>2</v>
      </c>
      <c r="AG64" s="26">
        <f t="shared" si="33"/>
        <v>45.641025641025635</v>
      </c>
      <c r="AH64" s="26" cm="1">
        <f t="array" ref="AH64">SUM(LARGE((R64:X64,Z64:AE64), {1,2,3}))+Y64</f>
        <v>45.641025641025635</v>
      </c>
      <c r="AI64" s="16">
        <v>58</v>
      </c>
    </row>
    <row r="65" spans="1:35" ht="12" x14ac:dyDescent="0.15">
      <c r="A65" s="15" t="s">
        <v>33</v>
      </c>
      <c r="B65" s="15" t="s">
        <v>34</v>
      </c>
      <c r="C65" s="15">
        <v>300</v>
      </c>
      <c r="D65" s="23"/>
      <c r="E65" s="11"/>
      <c r="F65" s="11"/>
      <c r="G65" s="11"/>
      <c r="H65" s="11"/>
      <c r="I65" s="11"/>
      <c r="J65" s="11"/>
      <c r="K65" s="11"/>
      <c r="L65" s="11"/>
      <c r="M65" s="11">
        <v>5</v>
      </c>
      <c r="N65" s="106"/>
      <c r="O65" s="106"/>
      <c r="P65" s="23"/>
      <c r="Q65" s="23"/>
      <c r="R65" s="13">
        <f t="shared" si="18"/>
        <v>0</v>
      </c>
      <c r="S65" s="14">
        <f t="shared" si="19"/>
        <v>0</v>
      </c>
      <c r="T65" s="14">
        <f t="shared" si="20"/>
        <v>0</v>
      </c>
      <c r="U65" s="13">
        <f t="shared" si="21"/>
        <v>0</v>
      </c>
      <c r="V65" s="13">
        <f t="shared" si="22"/>
        <v>0</v>
      </c>
      <c r="W65" s="14">
        <f t="shared" si="23"/>
        <v>0</v>
      </c>
      <c r="X65" s="13">
        <f t="shared" si="24"/>
        <v>0</v>
      </c>
      <c r="Y65" s="13">
        <f t="shared" si="25"/>
        <v>0</v>
      </c>
      <c r="Z65" s="13">
        <f t="shared" si="26"/>
        <v>0</v>
      </c>
      <c r="AA65" s="13">
        <f t="shared" si="27"/>
        <v>42.857142857142854</v>
      </c>
      <c r="AB65" s="13">
        <f t="shared" si="28"/>
        <v>0</v>
      </c>
      <c r="AC65" s="13">
        <f t="shared" si="29"/>
        <v>0</v>
      </c>
      <c r="AD65" s="13">
        <f t="shared" si="30"/>
        <v>0</v>
      </c>
      <c r="AE65" s="13">
        <f t="shared" si="31"/>
        <v>0</v>
      </c>
      <c r="AF65" s="26">
        <f t="shared" si="32"/>
        <v>1</v>
      </c>
      <c r="AG65" s="26">
        <f t="shared" si="33"/>
        <v>42.857142857142854</v>
      </c>
      <c r="AH65" s="26" cm="1">
        <f t="array" ref="AH65">SUM(LARGE((R65:X65,Z65:AE65), {1,2,3}))+Y65</f>
        <v>42.857142857142854</v>
      </c>
      <c r="AI65" s="16">
        <v>59</v>
      </c>
    </row>
    <row r="66" spans="1:35" ht="12" x14ac:dyDescent="0.15">
      <c r="A66" s="15" t="s">
        <v>209</v>
      </c>
      <c r="B66" s="15" t="s">
        <v>210</v>
      </c>
      <c r="C66" s="15">
        <v>147</v>
      </c>
      <c r="D66" s="23">
        <v>25</v>
      </c>
      <c r="E66" s="11">
        <v>31</v>
      </c>
      <c r="F66" s="11"/>
      <c r="G66" s="11">
        <v>25</v>
      </c>
      <c r="H66" s="11"/>
      <c r="I66" s="11"/>
      <c r="J66" s="11"/>
      <c r="K66" s="11">
        <v>41</v>
      </c>
      <c r="L66" s="11"/>
      <c r="M66" s="11"/>
      <c r="N66" s="106"/>
      <c r="O66" s="106"/>
      <c r="P66" s="23"/>
      <c r="Q66" s="23">
        <v>17</v>
      </c>
      <c r="R66" s="13">
        <f t="shared" si="18"/>
        <v>4</v>
      </c>
      <c r="S66" s="14">
        <f t="shared" si="19"/>
        <v>23.076923076923077</v>
      </c>
      <c r="T66" s="14">
        <f t="shared" si="20"/>
        <v>0</v>
      </c>
      <c r="U66" s="13">
        <f t="shared" si="21"/>
        <v>4</v>
      </c>
      <c r="V66" s="13">
        <f t="shared" si="22"/>
        <v>0</v>
      </c>
      <c r="W66" s="14">
        <f t="shared" si="23"/>
        <v>0</v>
      </c>
      <c r="X66" s="13">
        <f t="shared" si="24"/>
        <v>0</v>
      </c>
      <c r="Y66" s="13">
        <f t="shared" si="25"/>
        <v>11.111111111111111</v>
      </c>
      <c r="Z66" s="13">
        <f t="shared" si="26"/>
        <v>0</v>
      </c>
      <c r="AA66" s="13">
        <f t="shared" si="27"/>
        <v>0</v>
      </c>
      <c r="AB66" s="13">
        <f t="shared" si="28"/>
        <v>0</v>
      </c>
      <c r="AC66" s="13">
        <f t="shared" si="29"/>
        <v>0</v>
      </c>
      <c r="AD66" s="13">
        <f t="shared" si="30"/>
        <v>0</v>
      </c>
      <c r="AE66" s="13">
        <f t="shared" si="31"/>
        <v>5.8823529411764701</v>
      </c>
      <c r="AF66" s="26">
        <f t="shared" si="32"/>
        <v>5</v>
      </c>
      <c r="AG66" s="26">
        <f t="shared" si="33"/>
        <v>48.070387129210658</v>
      </c>
      <c r="AH66" s="26" cm="1">
        <f t="array" ref="AH66">SUM(LARGE((R66:X66,Z66:AE66), {1,2,3}))+Y66</f>
        <v>44.070387129210658</v>
      </c>
      <c r="AI66" s="16">
        <v>60</v>
      </c>
    </row>
    <row r="67" spans="1:35" x14ac:dyDescent="0.15">
      <c r="A67" s="16" t="s">
        <v>243</v>
      </c>
      <c r="B67" s="18" t="s">
        <v>35</v>
      </c>
      <c r="C67" s="16">
        <v>521</v>
      </c>
      <c r="D67" s="23"/>
      <c r="E67" s="11"/>
      <c r="F67" s="11"/>
      <c r="G67" s="11"/>
      <c r="H67" s="11"/>
      <c r="I67" s="11"/>
      <c r="J67" s="11"/>
      <c r="K67" s="11"/>
      <c r="L67" s="11">
        <v>6</v>
      </c>
      <c r="M67" s="11"/>
      <c r="N67" s="106"/>
      <c r="O67" s="106"/>
      <c r="P67" s="23"/>
      <c r="Q67" s="23"/>
      <c r="R67" s="13">
        <f t="shared" si="18"/>
        <v>0</v>
      </c>
      <c r="S67" s="14">
        <f t="shared" si="19"/>
        <v>0</v>
      </c>
      <c r="T67" s="14">
        <f t="shared" si="20"/>
        <v>0</v>
      </c>
      <c r="U67" s="13">
        <f t="shared" si="21"/>
        <v>0</v>
      </c>
      <c r="V67" s="13">
        <f t="shared" si="22"/>
        <v>0</v>
      </c>
      <c r="W67" s="14">
        <f t="shared" si="23"/>
        <v>0</v>
      </c>
      <c r="X67" s="13">
        <f t="shared" si="24"/>
        <v>0</v>
      </c>
      <c r="Y67" s="13">
        <f t="shared" si="25"/>
        <v>0</v>
      </c>
      <c r="Z67" s="13">
        <f t="shared" si="26"/>
        <v>37.5</v>
      </c>
      <c r="AA67" s="13">
        <f t="shared" si="27"/>
        <v>0</v>
      </c>
      <c r="AB67" s="13">
        <f t="shared" si="28"/>
        <v>0</v>
      </c>
      <c r="AC67" s="13">
        <f t="shared" si="29"/>
        <v>0</v>
      </c>
      <c r="AD67" s="13">
        <f t="shared" si="30"/>
        <v>0</v>
      </c>
      <c r="AE67" s="13">
        <f t="shared" si="31"/>
        <v>0</v>
      </c>
      <c r="AF67" s="26">
        <f t="shared" si="32"/>
        <v>1</v>
      </c>
      <c r="AG67" s="26">
        <f t="shared" si="33"/>
        <v>37.5</v>
      </c>
      <c r="AH67" s="26" cm="1">
        <f t="array" ref="AH67">SUM(LARGE((R67:X67,Z67:AE67), {1,2,3}))+Y67</f>
        <v>37.5</v>
      </c>
      <c r="AI67" s="16">
        <v>61</v>
      </c>
    </row>
    <row r="68" spans="1:35" ht="12" x14ac:dyDescent="0.15">
      <c r="A68" s="15" t="s">
        <v>184</v>
      </c>
      <c r="B68" s="15" t="s">
        <v>11</v>
      </c>
      <c r="C68" s="15">
        <v>628</v>
      </c>
      <c r="D68" s="23">
        <v>17</v>
      </c>
      <c r="E68" s="11"/>
      <c r="F68" s="11"/>
      <c r="G68" s="11"/>
      <c r="H68" s="11"/>
      <c r="I68" s="11"/>
      <c r="J68" s="11"/>
      <c r="K68" s="11"/>
      <c r="L68" s="11"/>
      <c r="M68" s="11"/>
      <c r="N68" s="106"/>
      <c r="O68" s="106"/>
      <c r="P68" s="23"/>
      <c r="Q68" s="23"/>
      <c r="R68" s="13">
        <f t="shared" si="18"/>
        <v>36</v>
      </c>
      <c r="S68" s="14">
        <f t="shared" si="19"/>
        <v>0</v>
      </c>
      <c r="T68" s="14">
        <f t="shared" si="20"/>
        <v>0</v>
      </c>
      <c r="U68" s="13">
        <f t="shared" si="21"/>
        <v>0</v>
      </c>
      <c r="V68" s="13">
        <f t="shared" si="22"/>
        <v>0</v>
      </c>
      <c r="W68" s="14">
        <f t="shared" si="23"/>
        <v>0</v>
      </c>
      <c r="X68" s="13">
        <f t="shared" si="24"/>
        <v>0</v>
      </c>
      <c r="Y68" s="13">
        <f t="shared" si="25"/>
        <v>0</v>
      </c>
      <c r="Z68" s="13">
        <f t="shared" si="26"/>
        <v>0</v>
      </c>
      <c r="AA68" s="13">
        <f t="shared" si="27"/>
        <v>0</v>
      </c>
      <c r="AB68" s="13">
        <f t="shared" si="28"/>
        <v>0</v>
      </c>
      <c r="AC68" s="13">
        <f t="shared" si="29"/>
        <v>0</v>
      </c>
      <c r="AD68" s="13">
        <f t="shared" si="30"/>
        <v>0</v>
      </c>
      <c r="AE68" s="13">
        <f t="shared" si="31"/>
        <v>0</v>
      </c>
      <c r="AF68" s="26">
        <f t="shared" si="32"/>
        <v>1</v>
      </c>
      <c r="AG68" s="26">
        <f t="shared" si="33"/>
        <v>36</v>
      </c>
      <c r="AH68" s="26" cm="1">
        <f t="array" ref="AH68">SUM(LARGE((R68:X68,Z68:AE68), {1,2,3}))+Y68</f>
        <v>36</v>
      </c>
      <c r="AI68" s="16">
        <v>62</v>
      </c>
    </row>
    <row r="69" spans="1:35" x14ac:dyDescent="0.15">
      <c r="A69" s="16" t="s">
        <v>160</v>
      </c>
      <c r="B69" s="16" t="s">
        <v>183</v>
      </c>
      <c r="C69" s="16">
        <v>483</v>
      </c>
      <c r="D69" s="23"/>
      <c r="E69" s="11"/>
      <c r="F69" s="11"/>
      <c r="G69" s="11">
        <v>17</v>
      </c>
      <c r="H69" s="11"/>
      <c r="I69" s="11"/>
      <c r="J69" s="11"/>
      <c r="K69" s="11"/>
      <c r="L69" s="11"/>
      <c r="M69" s="11"/>
      <c r="N69" s="106"/>
      <c r="O69" s="106"/>
      <c r="P69" s="23"/>
      <c r="Q69" s="23"/>
      <c r="R69" s="13">
        <f t="shared" si="18"/>
        <v>0</v>
      </c>
      <c r="S69" s="14">
        <f t="shared" si="19"/>
        <v>0</v>
      </c>
      <c r="T69" s="14">
        <f t="shared" si="20"/>
        <v>0</v>
      </c>
      <c r="U69" s="13">
        <f t="shared" si="21"/>
        <v>36</v>
      </c>
      <c r="V69" s="13">
        <f t="shared" si="22"/>
        <v>0</v>
      </c>
      <c r="W69" s="14">
        <f t="shared" si="23"/>
        <v>0</v>
      </c>
      <c r="X69" s="13">
        <f t="shared" si="24"/>
        <v>0</v>
      </c>
      <c r="Y69" s="13">
        <f t="shared" si="25"/>
        <v>0</v>
      </c>
      <c r="Z69" s="13">
        <f t="shared" si="26"/>
        <v>0</v>
      </c>
      <c r="AA69" s="13">
        <f t="shared" si="27"/>
        <v>0</v>
      </c>
      <c r="AB69" s="13">
        <f t="shared" si="28"/>
        <v>0</v>
      </c>
      <c r="AC69" s="13">
        <f t="shared" si="29"/>
        <v>0</v>
      </c>
      <c r="AD69" s="13">
        <f t="shared" si="30"/>
        <v>0</v>
      </c>
      <c r="AE69" s="13">
        <f t="shared" si="31"/>
        <v>0</v>
      </c>
      <c r="AF69" s="26">
        <f t="shared" si="32"/>
        <v>1</v>
      </c>
      <c r="AG69" s="26">
        <f t="shared" si="33"/>
        <v>36</v>
      </c>
      <c r="AH69" s="26" cm="1">
        <f t="array" ref="AH69">SUM(LARGE((R69:X69,Z69:AE69), {1,2,3}))+Y69</f>
        <v>36</v>
      </c>
      <c r="AI69" s="16">
        <v>63</v>
      </c>
    </row>
    <row r="70" spans="1:35" ht="12" x14ac:dyDescent="0.15">
      <c r="A70" s="15" t="s">
        <v>180</v>
      </c>
      <c r="B70" s="15" t="s">
        <v>11</v>
      </c>
      <c r="C70" s="15">
        <v>419</v>
      </c>
      <c r="D70" s="23"/>
      <c r="E70" s="11">
        <v>26</v>
      </c>
      <c r="F70" s="11"/>
      <c r="G70" s="11"/>
      <c r="H70" s="11"/>
      <c r="I70" s="11"/>
      <c r="J70" s="11"/>
      <c r="K70" s="11"/>
      <c r="L70" s="11"/>
      <c r="M70" s="11"/>
      <c r="N70" s="106"/>
      <c r="O70" s="106"/>
      <c r="P70" s="23"/>
      <c r="Q70" s="23"/>
      <c r="R70" s="13">
        <f t="shared" si="18"/>
        <v>0</v>
      </c>
      <c r="S70" s="14">
        <f t="shared" si="19"/>
        <v>35.897435897435898</v>
      </c>
      <c r="T70" s="14">
        <f t="shared" si="20"/>
        <v>0</v>
      </c>
      <c r="U70" s="13">
        <f t="shared" si="21"/>
        <v>0</v>
      </c>
      <c r="V70" s="13">
        <f t="shared" si="22"/>
        <v>0</v>
      </c>
      <c r="W70" s="14">
        <f t="shared" si="23"/>
        <v>0</v>
      </c>
      <c r="X70" s="13">
        <f t="shared" si="24"/>
        <v>0</v>
      </c>
      <c r="Y70" s="13">
        <f t="shared" si="25"/>
        <v>0</v>
      </c>
      <c r="Z70" s="13">
        <f t="shared" si="26"/>
        <v>0</v>
      </c>
      <c r="AA70" s="13">
        <f t="shared" si="27"/>
        <v>0</v>
      </c>
      <c r="AB70" s="13">
        <f t="shared" si="28"/>
        <v>0</v>
      </c>
      <c r="AC70" s="13">
        <f t="shared" si="29"/>
        <v>0</v>
      </c>
      <c r="AD70" s="13">
        <f t="shared" si="30"/>
        <v>0</v>
      </c>
      <c r="AE70" s="13">
        <f t="shared" si="31"/>
        <v>0</v>
      </c>
      <c r="AF70" s="26">
        <f t="shared" si="32"/>
        <v>1</v>
      </c>
      <c r="AG70" s="26">
        <f t="shared" si="33"/>
        <v>35.897435897435898</v>
      </c>
      <c r="AH70" s="26" cm="1">
        <f t="array" ref="AH70">SUM(LARGE((R70:X70,Z70:AE70), {1,2,3}))+Y70</f>
        <v>35.897435897435898</v>
      </c>
      <c r="AI70" s="16">
        <v>64</v>
      </c>
    </row>
    <row r="71" spans="1:35" x14ac:dyDescent="0.15">
      <c r="A71" s="16" t="s">
        <v>236</v>
      </c>
      <c r="B71" s="18" t="s">
        <v>237</v>
      </c>
      <c r="C71" s="16">
        <v>593</v>
      </c>
      <c r="D71" s="23"/>
      <c r="E71" s="11"/>
      <c r="F71" s="11"/>
      <c r="G71" s="11"/>
      <c r="H71" s="11"/>
      <c r="I71" s="11"/>
      <c r="J71" s="11"/>
      <c r="K71" s="11">
        <v>30</v>
      </c>
      <c r="L71" s="11"/>
      <c r="M71" s="11"/>
      <c r="N71" s="106"/>
      <c r="O71" s="106"/>
      <c r="P71" s="23"/>
      <c r="Q71" s="23"/>
      <c r="R71" s="13">
        <f t="shared" ref="R71:R102" si="34">IF(D71="",0,(($D$6-D71+1)/$D$6)*100)</f>
        <v>0</v>
      </c>
      <c r="S71" s="14">
        <f t="shared" ref="S71:S102" si="35">IF(E71="",0,(($E$6-E71+1)/$E$6)*100)</f>
        <v>0</v>
      </c>
      <c r="T71" s="14">
        <f t="shared" ref="T71:T102" si="36">IF(F71="",0,(($F$6-F71+1)/$F$6)*100)</f>
        <v>0</v>
      </c>
      <c r="U71" s="13">
        <f t="shared" ref="U71:U102" si="37">IF(G71="",0,(($G$6-G71+1)/$G$6)*100)</f>
        <v>0</v>
      </c>
      <c r="V71" s="13">
        <f t="shared" ref="V71:V102" si="38">IF(H71="",0,(($H$6-H71+1)/$H$6)*100)</f>
        <v>0</v>
      </c>
      <c r="W71" s="14">
        <f t="shared" ref="W71:W102" si="39">IF(I71="",0,(($I$6-I71+1)/$I$6)*100)</f>
        <v>0</v>
      </c>
      <c r="X71" s="13">
        <f t="shared" ref="X71:X102" si="40">IF(J71="",0,(($J$6-J71+1)/$J$6)*100)</f>
        <v>0</v>
      </c>
      <c r="Y71" s="13">
        <f t="shared" ref="Y71:Y102" si="41">IF(K71="",0,(($K$6-K71+1)/$K$6)*100)</f>
        <v>35.555555555555557</v>
      </c>
      <c r="Z71" s="13">
        <f t="shared" ref="Z71:Z102" si="42">IF(L71="",0,(($L$6-L71+1)/$L$6)*100)</f>
        <v>0</v>
      </c>
      <c r="AA71" s="13">
        <f t="shared" ref="AA71:AA102" si="43">IF(M71="",0,(($M$6-M71+1)/$M$6)*100)</f>
        <v>0</v>
      </c>
      <c r="AB71" s="13">
        <f t="shared" ref="AB71:AB102" si="44">IF(N71="",0,(($N$6-N71+1)/$N$6)*100)</f>
        <v>0</v>
      </c>
      <c r="AC71" s="13">
        <f t="shared" ref="AC71:AC102" si="45">IF(O71="",0,(($O$6-O71+1)/$O$6)*100)</f>
        <v>0</v>
      </c>
      <c r="AD71" s="13">
        <f t="shared" ref="AD71:AD102" si="46">IF(P71="",0,(($P$6-P71+1)/$P$6)*100)</f>
        <v>0</v>
      </c>
      <c r="AE71" s="13">
        <f t="shared" ref="AE71:AE102" si="47">IF(Q71="",0,(($Q$6-Q71+1)/$Q$6)*100)</f>
        <v>0</v>
      </c>
      <c r="AF71" s="26">
        <f t="shared" ref="AF71:AF102" si="48">14-(COUNTIF(R71:AE71,0))</f>
        <v>1</v>
      </c>
      <c r="AG71" s="26">
        <f t="shared" ref="AG71:AG102" si="49">SUM(R71:AE71)</f>
        <v>35.555555555555557</v>
      </c>
      <c r="AH71" s="26" cm="1">
        <f t="array" ref="AH71">SUM(LARGE((R71:X71,Z71:AE71), {1,2,3}))+Y71</f>
        <v>35.555555555555557</v>
      </c>
      <c r="AI71" s="16">
        <v>65</v>
      </c>
    </row>
    <row r="72" spans="1:35" ht="12" x14ac:dyDescent="0.15">
      <c r="A72" s="15" t="s">
        <v>221</v>
      </c>
      <c r="B72" s="15" t="s">
        <v>222</v>
      </c>
      <c r="C72" s="15">
        <v>536</v>
      </c>
      <c r="D72" s="23"/>
      <c r="E72" s="11"/>
      <c r="F72" s="11">
        <v>18</v>
      </c>
      <c r="G72" s="11"/>
      <c r="H72" s="11"/>
      <c r="I72" s="11"/>
      <c r="J72" s="11"/>
      <c r="K72" s="11"/>
      <c r="L72" s="11"/>
      <c r="M72" s="11"/>
      <c r="N72" s="106"/>
      <c r="O72" s="106"/>
      <c r="P72" s="23"/>
      <c r="Q72" s="23"/>
      <c r="R72" s="13">
        <f t="shared" si="34"/>
        <v>0</v>
      </c>
      <c r="S72" s="14">
        <f t="shared" si="35"/>
        <v>0</v>
      </c>
      <c r="T72" s="14">
        <f t="shared" si="36"/>
        <v>34.615384615384613</v>
      </c>
      <c r="U72" s="13">
        <f t="shared" si="37"/>
        <v>0</v>
      </c>
      <c r="V72" s="13">
        <f t="shared" si="38"/>
        <v>0</v>
      </c>
      <c r="W72" s="14">
        <f t="shared" si="39"/>
        <v>0</v>
      </c>
      <c r="X72" s="13">
        <f t="shared" si="40"/>
        <v>0</v>
      </c>
      <c r="Y72" s="13">
        <f t="shared" si="41"/>
        <v>0</v>
      </c>
      <c r="Z72" s="13">
        <f t="shared" si="42"/>
        <v>0</v>
      </c>
      <c r="AA72" s="13">
        <f t="shared" si="43"/>
        <v>0</v>
      </c>
      <c r="AB72" s="13">
        <f t="shared" si="44"/>
        <v>0</v>
      </c>
      <c r="AC72" s="13">
        <f t="shared" si="45"/>
        <v>0</v>
      </c>
      <c r="AD72" s="13">
        <f t="shared" si="46"/>
        <v>0</v>
      </c>
      <c r="AE72" s="13">
        <f t="shared" si="47"/>
        <v>0</v>
      </c>
      <c r="AF72" s="26">
        <f t="shared" si="48"/>
        <v>1</v>
      </c>
      <c r="AG72" s="26">
        <f t="shared" si="49"/>
        <v>34.615384615384613</v>
      </c>
      <c r="AH72" s="26" cm="1">
        <f t="array" ref="AH72">SUM(LARGE((R72:X72,Z72:AE72), {1,2,3}))+Y72</f>
        <v>34.615384615384613</v>
      </c>
      <c r="AI72" s="16">
        <v>66</v>
      </c>
    </row>
    <row r="73" spans="1:35" ht="12" x14ac:dyDescent="0.15">
      <c r="A73" s="15" t="s">
        <v>30</v>
      </c>
      <c r="B73" s="16" t="s">
        <v>12</v>
      </c>
      <c r="C73" s="15">
        <v>374</v>
      </c>
      <c r="D73" s="23"/>
      <c r="E73" s="11"/>
      <c r="F73" s="11">
        <v>19</v>
      </c>
      <c r="G73" s="11"/>
      <c r="H73" s="11"/>
      <c r="I73" s="11"/>
      <c r="J73" s="11"/>
      <c r="K73" s="11"/>
      <c r="L73" s="11"/>
      <c r="M73" s="11"/>
      <c r="N73" s="106"/>
      <c r="O73" s="106"/>
      <c r="P73" s="23"/>
      <c r="Q73" s="23"/>
      <c r="R73" s="13">
        <f t="shared" si="34"/>
        <v>0</v>
      </c>
      <c r="S73" s="14">
        <f t="shared" si="35"/>
        <v>0</v>
      </c>
      <c r="T73" s="14">
        <f t="shared" si="36"/>
        <v>30.76923076923077</v>
      </c>
      <c r="U73" s="13">
        <f t="shared" si="37"/>
        <v>0</v>
      </c>
      <c r="V73" s="13">
        <f t="shared" si="38"/>
        <v>0</v>
      </c>
      <c r="W73" s="14">
        <f t="shared" si="39"/>
        <v>0</v>
      </c>
      <c r="X73" s="13">
        <f t="shared" si="40"/>
        <v>0</v>
      </c>
      <c r="Y73" s="13">
        <f t="shared" si="41"/>
        <v>0</v>
      </c>
      <c r="Z73" s="13">
        <f t="shared" si="42"/>
        <v>0</v>
      </c>
      <c r="AA73" s="13">
        <f t="shared" si="43"/>
        <v>0</v>
      </c>
      <c r="AB73" s="13">
        <f t="shared" si="44"/>
        <v>0</v>
      </c>
      <c r="AC73" s="13">
        <f t="shared" si="45"/>
        <v>0</v>
      </c>
      <c r="AD73" s="13">
        <f t="shared" si="46"/>
        <v>0</v>
      </c>
      <c r="AE73" s="13">
        <f t="shared" si="47"/>
        <v>0</v>
      </c>
      <c r="AF73" s="26">
        <f t="shared" si="48"/>
        <v>1</v>
      </c>
      <c r="AG73" s="26">
        <f t="shared" si="49"/>
        <v>30.76923076923077</v>
      </c>
      <c r="AH73" s="26" cm="1">
        <f t="array" ref="AH73">SUM(LARGE((R73:X73,Z73:AE73), {1,2,3}))+Y73</f>
        <v>30.76923076923077</v>
      </c>
      <c r="AI73" s="16">
        <v>67</v>
      </c>
    </row>
    <row r="74" spans="1:35" ht="12" x14ac:dyDescent="0.15">
      <c r="A74" s="15" t="s">
        <v>247</v>
      </c>
      <c r="B74" s="15" t="s">
        <v>41</v>
      </c>
      <c r="C74" s="15">
        <v>128</v>
      </c>
      <c r="D74" s="23"/>
      <c r="E74" s="11"/>
      <c r="F74" s="11"/>
      <c r="G74" s="11"/>
      <c r="H74" s="11"/>
      <c r="I74" s="11"/>
      <c r="J74" s="11"/>
      <c r="K74" s="11"/>
      <c r="L74" s="11"/>
      <c r="M74" s="11">
        <v>6</v>
      </c>
      <c r="N74" s="106"/>
      <c r="O74" s="106"/>
      <c r="P74" s="23"/>
      <c r="Q74" s="23"/>
      <c r="R74" s="13">
        <f t="shared" si="34"/>
        <v>0</v>
      </c>
      <c r="S74" s="14">
        <f t="shared" si="35"/>
        <v>0</v>
      </c>
      <c r="T74" s="14">
        <f t="shared" si="36"/>
        <v>0</v>
      </c>
      <c r="U74" s="13">
        <f t="shared" si="37"/>
        <v>0</v>
      </c>
      <c r="V74" s="13">
        <f t="shared" si="38"/>
        <v>0</v>
      </c>
      <c r="W74" s="14">
        <f t="shared" si="39"/>
        <v>0</v>
      </c>
      <c r="X74" s="13">
        <f t="shared" si="40"/>
        <v>0</v>
      </c>
      <c r="Y74" s="13">
        <f t="shared" si="41"/>
        <v>0</v>
      </c>
      <c r="Z74" s="13">
        <f t="shared" si="42"/>
        <v>0</v>
      </c>
      <c r="AA74" s="13">
        <f t="shared" si="43"/>
        <v>28.571428571428569</v>
      </c>
      <c r="AB74" s="13">
        <f t="shared" si="44"/>
        <v>0</v>
      </c>
      <c r="AC74" s="13">
        <f t="shared" si="45"/>
        <v>0</v>
      </c>
      <c r="AD74" s="13">
        <f t="shared" si="46"/>
        <v>0</v>
      </c>
      <c r="AE74" s="13">
        <f t="shared" si="47"/>
        <v>0</v>
      </c>
      <c r="AF74" s="26">
        <f t="shared" si="48"/>
        <v>1</v>
      </c>
      <c r="AG74" s="26">
        <f t="shared" si="49"/>
        <v>28.571428571428569</v>
      </c>
      <c r="AH74" s="26" cm="1">
        <f t="array" ref="AH74">SUM(LARGE((R74:X74,Z74:AE74), {1,2,3}))+Y74</f>
        <v>28.571428571428569</v>
      </c>
      <c r="AI74" s="16">
        <v>68</v>
      </c>
    </row>
    <row r="75" spans="1:35" ht="12" x14ac:dyDescent="0.15">
      <c r="A75" s="15" t="s">
        <v>94</v>
      </c>
      <c r="B75" s="15" t="s">
        <v>11</v>
      </c>
      <c r="C75" s="16">
        <v>499</v>
      </c>
      <c r="D75" s="23"/>
      <c r="E75" s="11">
        <v>29</v>
      </c>
      <c r="F75" s="11"/>
      <c r="G75" s="11"/>
      <c r="H75" s="11"/>
      <c r="I75" s="11"/>
      <c r="J75" s="11"/>
      <c r="K75" s="11"/>
      <c r="L75" s="11"/>
      <c r="M75" s="11"/>
      <c r="N75" s="106"/>
      <c r="O75" s="106"/>
      <c r="P75" s="23"/>
      <c r="Q75" s="23">
        <v>11</v>
      </c>
      <c r="R75" s="13">
        <f t="shared" si="34"/>
        <v>0</v>
      </c>
      <c r="S75" s="14">
        <f t="shared" si="35"/>
        <v>28.205128205128204</v>
      </c>
      <c r="T75" s="14">
        <f t="shared" si="36"/>
        <v>0</v>
      </c>
      <c r="U75" s="13">
        <f t="shared" si="37"/>
        <v>0</v>
      </c>
      <c r="V75" s="13">
        <f t="shared" si="38"/>
        <v>0</v>
      </c>
      <c r="W75" s="14">
        <f t="shared" si="39"/>
        <v>0</v>
      </c>
      <c r="X75" s="13">
        <f t="shared" si="40"/>
        <v>0</v>
      </c>
      <c r="Y75" s="13">
        <f t="shared" si="41"/>
        <v>0</v>
      </c>
      <c r="Z75" s="13">
        <f t="shared" si="42"/>
        <v>0</v>
      </c>
      <c r="AA75" s="13">
        <f t="shared" si="43"/>
        <v>0</v>
      </c>
      <c r="AB75" s="13">
        <f t="shared" si="44"/>
        <v>0</v>
      </c>
      <c r="AC75" s="13">
        <f t="shared" si="45"/>
        <v>0</v>
      </c>
      <c r="AD75" s="13">
        <f t="shared" si="46"/>
        <v>0</v>
      </c>
      <c r="AE75" s="13">
        <f t="shared" si="47"/>
        <v>41.17647058823529</v>
      </c>
      <c r="AF75" s="26">
        <f t="shared" si="48"/>
        <v>2</v>
      </c>
      <c r="AG75" s="26">
        <f t="shared" si="49"/>
        <v>69.381598793363494</v>
      </c>
      <c r="AH75" s="26" cm="1">
        <f t="array" ref="AH75">SUM(LARGE((R75:X75,Z75:AE75), {1,2,3}))+Y75</f>
        <v>69.381598793363494</v>
      </c>
      <c r="AI75" s="16">
        <v>69</v>
      </c>
    </row>
    <row r="76" spans="1:35" ht="12" x14ac:dyDescent="0.15">
      <c r="A76" s="15" t="s">
        <v>147</v>
      </c>
      <c r="B76" s="15" t="s">
        <v>22</v>
      </c>
      <c r="C76" s="16">
        <v>334</v>
      </c>
      <c r="D76" s="23"/>
      <c r="E76" s="11"/>
      <c r="F76" s="11"/>
      <c r="G76" s="11"/>
      <c r="H76" s="11"/>
      <c r="I76" s="11"/>
      <c r="J76" s="11"/>
      <c r="K76" s="11"/>
      <c r="L76" s="11">
        <v>7</v>
      </c>
      <c r="M76" s="11"/>
      <c r="N76" s="106"/>
      <c r="O76" s="106"/>
      <c r="P76" s="23"/>
      <c r="Q76" s="23"/>
      <c r="R76" s="13">
        <f t="shared" si="34"/>
        <v>0</v>
      </c>
      <c r="S76" s="14">
        <f t="shared" si="35"/>
        <v>0</v>
      </c>
      <c r="T76" s="14">
        <f t="shared" si="36"/>
        <v>0</v>
      </c>
      <c r="U76" s="13">
        <f t="shared" si="37"/>
        <v>0</v>
      </c>
      <c r="V76" s="13">
        <f t="shared" si="38"/>
        <v>0</v>
      </c>
      <c r="W76" s="14">
        <f t="shared" si="39"/>
        <v>0</v>
      </c>
      <c r="X76" s="13">
        <f t="shared" si="40"/>
        <v>0</v>
      </c>
      <c r="Y76" s="13">
        <f t="shared" si="41"/>
        <v>0</v>
      </c>
      <c r="Z76" s="13">
        <f t="shared" si="42"/>
        <v>25</v>
      </c>
      <c r="AA76" s="13">
        <f t="shared" si="43"/>
        <v>0</v>
      </c>
      <c r="AB76" s="13">
        <f t="shared" si="44"/>
        <v>0</v>
      </c>
      <c r="AC76" s="13">
        <f t="shared" si="45"/>
        <v>0</v>
      </c>
      <c r="AD76" s="13">
        <f t="shared" si="46"/>
        <v>0</v>
      </c>
      <c r="AE76" s="13">
        <f t="shared" si="47"/>
        <v>0</v>
      </c>
      <c r="AF76" s="26">
        <f t="shared" si="48"/>
        <v>1</v>
      </c>
      <c r="AG76" s="26">
        <f t="shared" si="49"/>
        <v>25</v>
      </c>
      <c r="AH76" s="26" cm="1">
        <f t="array" ref="AH76">SUM(LARGE((R76:X76,Z76:AE76), {1,2,3}))+Y76</f>
        <v>25</v>
      </c>
      <c r="AI76" s="16">
        <v>70</v>
      </c>
    </row>
    <row r="77" spans="1:35" ht="12" x14ac:dyDescent="0.15">
      <c r="A77" s="15" t="s">
        <v>238</v>
      </c>
      <c r="B77" s="15" t="s">
        <v>47</v>
      </c>
      <c r="C77" s="15">
        <v>542</v>
      </c>
      <c r="D77" s="23"/>
      <c r="E77" s="11"/>
      <c r="F77" s="11"/>
      <c r="G77" s="11"/>
      <c r="H77" s="11"/>
      <c r="I77" s="11"/>
      <c r="J77" s="11"/>
      <c r="K77" s="11">
        <v>35</v>
      </c>
      <c r="L77" s="11"/>
      <c r="M77" s="11"/>
      <c r="N77" s="106"/>
      <c r="O77" s="106"/>
      <c r="P77" s="23"/>
      <c r="Q77" s="23"/>
      <c r="R77" s="13">
        <f t="shared" si="34"/>
        <v>0</v>
      </c>
      <c r="S77" s="14">
        <f t="shared" si="35"/>
        <v>0</v>
      </c>
      <c r="T77" s="14">
        <f t="shared" si="36"/>
        <v>0</v>
      </c>
      <c r="U77" s="13">
        <f t="shared" si="37"/>
        <v>0</v>
      </c>
      <c r="V77" s="13">
        <f t="shared" si="38"/>
        <v>0</v>
      </c>
      <c r="W77" s="14">
        <f t="shared" si="39"/>
        <v>0</v>
      </c>
      <c r="X77" s="13">
        <f t="shared" si="40"/>
        <v>0</v>
      </c>
      <c r="Y77" s="13">
        <f t="shared" si="41"/>
        <v>24.444444444444443</v>
      </c>
      <c r="Z77" s="13">
        <f t="shared" si="42"/>
        <v>0</v>
      </c>
      <c r="AA77" s="13">
        <f t="shared" si="43"/>
        <v>0</v>
      </c>
      <c r="AB77" s="13">
        <f t="shared" si="44"/>
        <v>0</v>
      </c>
      <c r="AC77" s="13">
        <f t="shared" si="45"/>
        <v>0</v>
      </c>
      <c r="AD77" s="13">
        <f t="shared" si="46"/>
        <v>0</v>
      </c>
      <c r="AE77" s="13">
        <f t="shared" si="47"/>
        <v>0</v>
      </c>
      <c r="AF77" s="26">
        <f t="shared" si="48"/>
        <v>1</v>
      </c>
      <c r="AG77" s="26">
        <f t="shared" si="49"/>
        <v>24.444444444444443</v>
      </c>
      <c r="AH77" s="26" cm="1">
        <f t="array" ref="AH77">SUM(LARGE((R77:X77,Z77:AE77), {1,2,3}))+Y77</f>
        <v>24.444444444444443</v>
      </c>
      <c r="AI77" s="16">
        <v>71</v>
      </c>
    </row>
    <row r="78" spans="1:35" ht="12" x14ac:dyDescent="0.15">
      <c r="A78" s="15" t="s">
        <v>224</v>
      </c>
      <c r="B78" s="15" t="s">
        <v>225</v>
      </c>
      <c r="C78" s="15">
        <v>250</v>
      </c>
      <c r="D78" s="23"/>
      <c r="E78" s="11"/>
      <c r="F78" s="11">
        <v>21</v>
      </c>
      <c r="G78" s="11"/>
      <c r="H78" s="11"/>
      <c r="I78" s="11"/>
      <c r="J78" s="11"/>
      <c r="K78" s="11"/>
      <c r="L78" s="11"/>
      <c r="M78" s="11"/>
      <c r="N78" s="106"/>
      <c r="O78" s="106"/>
      <c r="P78" s="23"/>
      <c r="Q78" s="23"/>
      <c r="R78" s="13">
        <f t="shared" si="34"/>
        <v>0</v>
      </c>
      <c r="S78" s="14">
        <f t="shared" si="35"/>
        <v>0</v>
      </c>
      <c r="T78" s="14">
        <f t="shared" si="36"/>
        <v>23.076923076923077</v>
      </c>
      <c r="U78" s="13">
        <f t="shared" si="37"/>
        <v>0</v>
      </c>
      <c r="V78" s="13">
        <f t="shared" si="38"/>
        <v>0</v>
      </c>
      <c r="W78" s="14">
        <f t="shared" si="39"/>
        <v>0</v>
      </c>
      <c r="X78" s="13">
        <f t="shared" si="40"/>
        <v>0</v>
      </c>
      <c r="Y78" s="13">
        <f t="shared" si="41"/>
        <v>0</v>
      </c>
      <c r="Z78" s="13">
        <f t="shared" si="42"/>
        <v>0</v>
      </c>
      <c r="AA78" s="13">
        <f t="shared" si="43"/>
        <v>0</v>
      </c>
      <c r="AB78" s="13">
        <f t="shared" si="44"/>
        <v>0</v>
      </c>
      <c r="AC78" s="13">
        <f t="shared" si="45"/>
        <v>0</v>
      </c>
      <c r="AD78" s="13">
        <f t="shared" si="46"/>
        <v>0</v>
      </c>
      <c r="AE78" s="13">
        <f t="shared" si="47"/>
        <v>0</v>
      </c>
      <c r="AF78" s="26">
        <f t="shared" si="48"/>
        <v>1</v>
      </c>
      <c r="AG78" s="26">
        <f t="shared" si="49"/>
        <v>23.076923076923077</v>
      </c>
      <c r="AH78" s="26" cm="1">
        <f t="array" ref="AH78">SUM(LARGE((R78:X78,Z78:AE78), {1,2,3}))+Y78</f>
        <v>23.076923076923077</v>
      </c>
      <c r="AI78" s="16">
        <v>72</v>
      </c>
    </row>
    <row r="79" spans="1:35" ht="12" x14ac:dyDescent="0.15">
      <c r="A79" s="16" t="s">
        <v>213</v>
      </c>
      <c r="B79" s="15" t="s">
        <v>11</v>
      </c>
      <c r="C79" s="16">
        <v>372</v>
      </c>
      <c r="D79" s="23"/>
      <c r="E79" s="11">
        <v>32</v>
      </c>
      <c r="F79" s="11"/>
      <c r="G79" s="11"/>
      <c r="H79" s="11"/>
      <c r="I79" s="11"/>
      <c r="J79" s="11"/>
      <c r="K79" s="11"/>
      <c r="L79" s="11"/>
      <c r="M79" s="11"/>
      <c r="N79" s="106"/>
      <c r="O79" s="106"/>
      <c r="P79" s="23"/>
      <c r="Q79" s="23"/>
      <c r="R79" s="13">
        <f t="shared" si="34"/>
        <v>0</v>
      </c>
      <c r="S79" s="14">
        <f t="shared" si="35"/>
        <v>20.512820512820511</v>
      </c>
      <c r="T79" s="14">
        <f t="shared" si="36"/>
        <v>0</v>
      </c>
      <c r="U79" s="13">
        <f t="shared" si="37"/>
        <v>0</v>
      </c>
      <c r="V79" s="13">
        <f t="shared" si="38"/>
        <v>0</v>
      </c>
      <c r="W79" s="14">
        <f t="shared" si="39"/>
        <v>0</v>
      </c>
      <c r="X79" s="13">
        <f t="shared" si="40"/>
        <v>0</v>
      </c>
      <c r="Y79" s="13">
        <f t="shared" si="41"/>
        <v>0</v>
      </c>
      <c r="Z79" s="13">
        <f t="shared" si="42"/>
        <v>0</v>
      </c>
      <c r="AA79" s="13">
        <f t="shared" si="43"/>
        <v>0</v>
      </c>
      <c r="AB79" s="13">
        <f t="shared" si="44"/>
        <v>0</v>
      </c>
      <c r="AC79" s="13">
        <f t="shared" si="45"/>
        <v>0</v>
      </c>
      <c r="AD79" s="13">
        <f t="shared" si="46"/>
        <v>0</v>
      </c>
      <c r="AE79" s="13">
        <f t="shared" si="47"/>
        <v>0</v>
      </c>
      <c r="AF79" s="26">
        <f t="shared" si="48"/>
        <v>1</v>
      </c>
      <c r="AG79" s="26">
        <f t="shared" si="49"/>
        <v>20.512820512820511</v>
      </c>
      <c r="AH79" s="26" cm="1">
        <f t="array" ref="AH79">SUM(LARGE((R79:X79,Z79:AE79), {1,2,3}))+Y79</f>
        <v>20.512820512820511</v>
      </c>
      <c r="AI79" s="16">
        <v>73</v>
      </c>
    </row>
    <row r="80" spans="1:35" ht="12" x14ac:dyDescent="0.15">
      <c r="A80" s="15" t="s">
        <v>134</v>
      </c>
      <c r="B80" s="18" t="s">
        <v>11</v>
      </c>
      <c r="C80" s="15">
        <v>216</v>
      </c>
      <c r="D80" s="23"/>
      <c r="E80" s="11"/>
      <c r="F80" s="11"/>
      <c r="G80" s="11">
        <v>22</v>
      </c>
      <c r="H80" s="11"/>
      <c r="I80" s="11"/>
      <c r="J80" s="11"/>
      <c r="K80" s="11"/>
      <c r="L80" s="11"/>
      <c r="M80" s="11"/>
      <c r="N80" s="106"/>
      <c r="O80" s="106"/>
      <c r="P80" s="23"/>
      <c r="Q80" s="23"/>
      <c r="R80" s="13">
        <f t="shared" si="34"/>
        <v>0</v>
      </c>
      <c r="S80" s="14">
        <f t="shared" si="35"/>
        <v>0</v>
      </c>
      <c r="T80" s="14">
        <f t="shared" si="36"/>
        <v>0</v>
      </c>
      <c r="U80" s="13">
        <f t="shared" si="37"/>
        <v>16</v>
      </c>
      <c r="V80" s="13">
        <f t="shared" si="38"/>
        <v>0</v>
      </c>
      <c r="W80" s="14">
        <f t="shared" si="39"/>
        <v>0</v>
      </c>
      <c r="X80" s="13">
        <f t="shared" si="40"/>
        <v>0</v>
      </c>
      <c r="Y80" s="13">
        <f t="shared" si="41"/>
        <v>0</v>
      </c>
      <c r="Z80" s="13">
        <f t="shared" si="42"/>
        <v>0</v>
      </c>
      <c r="AA80" s="13">
        <f t="shared" si="43"/>
        <v>0</v>
      </c>
      <c r="AB80" s="13">
        <f t="shared" si="44"/>
        <v>0</v>
      </c>
      <c r="AC80" s="13">
        <f t="shared" si="45"/>
        <v>0</v>
      </c>
      <c r="AD80" s="13">
        <f t="shared" si="46"/>
        <v>0</v>
      </c>
      <c r="AE80" s="13">
        <f t="shared" si="47"/>
        <v>0</v>
      </c>
      <c r="AF80" s="26">
        <f t="shared" si="48"/>
        <v>1</v>
      </c>
      <c r="AG80" s="26">
        <f t="shared" si="49"/>
        <v>16</v>
      </c>
      <c r="AH80" s="26" cm="1">
        <f t="array" ref="AH80">SUM(LARGE((R80:X80,Z80:AE80), {1,2,3}))+Y80</f>
        <v>16</v>
      </c>
      <c r="AI80" s="16">
        <v>74</v>
      </c>
    </row>
    <row r="81" spans="1:35" x14ac:dyDescent="0.15">
      <c r="A81" s="16" t="s">
        <v>140</v>
      </c>
      <c r="B81" s="16" t="s">
        <v>12</v>
      </c>
      <c r="C81" s="16">
        <v>332</v>
      </c>
      <c r="D81" s="23"/>
      <c r="E81" s="11"/>
      <c r="F81" s="11">
        <v>23</v>
      </c>
      <c r="G81" s="11"/>
      <c r="H81" s="11"/>
      <c r="I81" s="11"/>
      <c r="J81" s="11"/>
      <c r="K81" s="11"/>
      <c r="L81" s="11"/>
      <c r="M81" s="11"/>
      <c r="N81" s="106"/>
      <c r="O81" s="106"/>
      <c r="P81" s="23"/>
      <c r="Q81" s="23"/>
      <c r="R81" s="13">
        <f t="shared" si="34"/>
        <v>0</v>
      </c>
      <c r="S81" s="14">
        <f t="shared" si="35"/>
        <v>0</v>
      </c>
      <c r="T81" s="14">
        <f t="shared" si="36"/>
        <v>15.384615384615385</v>
      </c>
      <c r="U81" s="13">
        <f t="shared" si="37"/>
        <v>0</v>
      </c>
      <c r="V81" s="13">
        <f t="shared" si="38"/>
        <v>0</v>
      </c>
      <c r="W81" s="14">
        <f t="shared" si="39"/>
        <v>0</v>
      </c>
      <c r="X81" s="13">
        <f t="shared" si="40"/>
        <v>0</v>
      </c>
      <c r="Y81" s="13">
        <f t="shared" si="41"/>
        <v>0</v>
      </c>
      <c r="Z81" s="13">
        <f t="shared" si="42"/>
        <v>0</v>
      </c>
      <c r="AA81" s="13">
        <f t="shared" si="43"/>
        <v>0</v>
      </c>
      <c r="AB81" s="13">
        <f t="shared" si="44"/>
        <v>0</v>
      </c>
      <c r="AC81" s="13">
        <f t="shared" si="45"/>
        <v>0</v>
      </c>
      <c r="AD81" s="13">
        <f t="shared" si="46"/>
        <v>0</v>
      </c>
      <c r="AE81" s="13">
        <f t="shared" si="47"/>
        <v>0</v>
      </c>
      <c r="AF81" s="26">
        <f t="shared" si="48"/>
        <v>1</v>
      </c>
      <c r="AG81" s="26">
        <f t="shared" si="49"/>
        <v>15.384615384615385</v>
      </c>
      <c r="AH81" s="26" cm="1">
        <f t="array" ref="AH81">SUM(LARGE((R81:X81,Z81:AE81), {1,2,3}))+Y81</f>
        <v>15.384615384615385</v>
      </c>
      <c r="AI81" s="16">
        <v>75</v>
      </c>
    </row>
    <row r="82" spans="1:35" ht="12" x14ac:dyDescent="0.15">
      <c r="A82" s="16" t="s">
        <v>239</v>
      </c>
      <c r="B82" s="15" t="s">
        <v>227</v>
      </c>
      <c r="C82" s="16">
        <v>556</v>
      </c>
      <c r="D82" s="23"/>
      <c r="E82" s="11"/>
      <c r="F82" s="11"/>
      <c r="G82" s="11"/>
      <c r="H82" s="11"/>
      <c r="I82" s="11"/>
      <c r="J82" s="11"/>
      <c r="K82" s="11">
        <v>40</v>
      </c>
      <c r="L82" s="11"/>
      <c r="M82" s="11"/>
      <c r="N82" s="106"/>
      <c r="O82" s="106"/>
      <c r="P82" s="23"/>
      <c r="Q82" s="23"/>
      <c r="R82" s="13">
        <f t="shared" si="34"/>
        <v>0</v>
      </c>
      <c r="S82" s="14">
        <f t="shared" si="35"/>
        <v>0</v>
      </c>
      <c r="T82" s="14">
        <f t="shared" si="36"/>
        <v>0</v>
      </c>
      <c r="U82" s="13">
        <f t="shared" si="37"/>
        <v>0</v>
      </c>
      <c r="V82" s="13">
        <f t="shared" si="38"/>
        <v>0</v>
      </c>
      <c r="W82" s="14">
        <f t="shared" si="39"/>
        <v>0</v>
      </c>
      <c r="X82" s="13">
        <f t="shared" si="40"/>
        <v>0</v>
      </c>
      <c r="Y82" s="13">
        <f t="shared" si="41"/>
        <v>13.333333333333334</v>
      </c>
      <c r="Z82" s="13">
        <f t="shared" si="42"/>
        <v>0</v>
      </c>
      <c r="AA82" s="13">
        <f t="shared" si="43"/>
        <v>0</v>
      </c>
      <c r="AB82" s="13">
        <f t="shared" si="44"/>
        <v>0</v>
      </c>
      <c r="AC82" s="13">
        <f t="shared" si="45"/>
        <v>0</v>
      </c>
      <c r="AD82" s="13">
        <f t="shared" si="46"/>
        <v>0</v>
      </c>
      <c r="AE82" s="13">
        <f t="shared" si="47"/>
        <v>0</v>
      </c>
      <c r="AF82" s="26">
        <f t="shared" si="48"/>
        <v>1</v>
      </c>
      <c r="AG82" s="26">
        <f t="shared" si="49"/>
        <v>13.333333333333334</v>
      </c>
      <c r="AH82" s="26" cm="1">
        <f t="array" ref="AH82">SUM(LARGE((R82:X82,Z82:AE82), {1,2,3}))+Y82</f>
        <v>13.333333333333334</v>
      </c>
      <c r="AI82" s="16">
        <v>76</v>
      </c>
    </row>
    <row r="83" spans="1:35" ht="12" x14ac:dyDescent="0.15">
      <c r="A83" s="15" t="s">
        <v>216</v>
      </c>
      <c r="B83" s="15" t="s">
        <v>11</v>
      </c>
      <c r="C83" s="16">
        <v>360</v>
      </c>
      <c r="D83" s="23"/>
      <c r="E83" s="11">
        <v>35</v>
      </c>
      <c r="F83" s="11"/>
      <c r="G83" s="11"/>
      <c r="H83" s="11"/>
      <c r="I83" s="11"/>
      <c r="J83" s="11"/>
      <c r="K83" s="11"/>
      <c r="L83" s="11"/>
      <c r="M83" s="11"/>
      <c r="N83" s="106"/>
      <c r="O83" s="106"/>
      <c r="P83" s="23"/>
      <c r="Q83" s="23"/>
      <c r="R83" s="13">
        <f t="shared" si="34"/>
        <v>0</v>
      </c>
      <c r="S83" s="14">
        <f t="shared" si="35"/>
        <v>12.820512820512819</v>
      </c>
      <c r="T83" s="14">
        <f t="shared" si="36"/>
        <v>0</v>
      </c>
      <c r="U83" s="13">
        <f t="shared" si="37"/>
        <v>0</v>
      </c>
      <c r="V83" s="13">
        <f t="shared" si="38"/>
        <v>0</v>
      </c>
      <c r="W83" s="14">
        <f t="shared" si="39"/>
        <v>0</v>
      </c>
      <c r="X83" s="13">
        <f t="shared" si="40"/>
        <v>0</v>
      </c>
      <c r="Y83" s="13">
        <f t="shared" si="41"/>
        <v>0</v>
      </c>
      <c r="Z83" s="13">
        <f t="shared" si="42"/>
        <v>0</v>
      </c>
      <c r="AA83" s="13">
        <f t="shared" si="43"/>
        <v>0</v>
      </c>
      <c r="AB83" s="13">
        <f t="shared" si="44"/>
        <v>0</v>
      </c>
      <c r="AC83" s="13">
        <f t="shared" si="45"/>
        <v>0</v>
      </c>
      <c r="AD83" s="13">
        <f t="shared" si="46"/>
        <v>0</v>
      </c>
      <c r="AE83" s="13">
        <f t="shared" si="47"/>
        <v>0</v>
      </c>
      <c r="AF83" s="26">
        <f t="shared" si="48"/>
        <v>1</v>
      </c>
      <c r="AG83" s="26">
        <f t="shared" si="49"/>
        <v>12.820512820512819</v>
      </c>
      <c r="AH83" s="26" cm="1">
        <f t="array" ref="AH83">SUM(LARGE((R83:X83,Z83:AE83), {1,2,3}))+Y83</f>
        <v>12.820512820512819</v>
      </c>
      <c r="AI83" s="16">
        <v>77</v>
      </c>
    </row>
    <row r="84" spans="1:35" x14ac:dyDescent="0.15">
      <c r="A84" s="16" t="s">
        <v>52</v>
      </c>
      <c r="B84" s="16" t="s">
        <v>35</v>
      </c>
      <c r="C84" s="16">
        <v>644</v>
      </c>
      <c r="D84" s="23"/>
      <c r="E84" s="11"/>
      <c r="F84" s="11"/>
      <c r="G84" s="11"/>
      <c r="H84" s="11"/>
      <c r="I84" s="11"/>
      <c r="J84" s="11"/>
      <c r="K84" s="11"/>
      <c r="L84" s="11">
        <v>8</v>
      </c>
      <c r="M84" s="11"/>
      <c r="N84" s="106"/>
      <c r="O84" s="106"/>
      <c r="P84" s="23"/>
      <c r="Q84" s="23"/>
      <c r="R84" s="13">
        <f t="shared" si="34"/>
        <v>0</v>
      </c>
      <c r="S84" s="14">
        <f t="shared" si="35"/>
        <v>0</v>
      </c>
      <c r="T84" s="14">
        <f t="shared" si="36"/>
        <v>0</v>
      </c>
      <c r="U84" s="13">
        <f t="shared" si="37"/>
        <v>0</v>
      </c>
      <c r="V84" s="13">
        <f t="shared" si="38"/>
        <v>0</v>
      </c>
      <c r="W84" s="14">
        <f t="shared" si="39"/>
        <v>0</v>
      </c>
      <c r="X84" s="13">
        <f t="shared" si="40"/>
        <v>0</v>
      </c>
      <c r="Y84" s="13">
        <f t="shared" si="41"/>
        <v>0</v>
      </c>
      <c r="Z84" s="13">
        <f t="shared" si="42"/>
        <v>12.5</v>
      </c>
      <c r="AA84" s="13">
        <f t="shared" si="43"/>
        <v>0</v>
      </c>
      <c r="AB84" s="13">
        <f t="shared" si="44"/>
        <v>0</v>
      </c>
      <c r="AC84" s="13">
        <f t="shared" si="45"/>
        <v>0</v>
      </c>
      <c r="AD84" s="13">
        <f t="shared" si="46"/>
        <v>0</v>
      </c>
      <c r="AE84" s="13">
        <f t="shared" si="47"/>
        <v>0</v>
      </c>
      <c r="AF84" s="26">
        <f t="shared" si="48"/>
        <v>1</v>
      </c>
      <c r="AG84" s="26">
        <f t="shared" si="49"/>
        <v>12.5</v>
      </c>
      <c r="AH84" s="26" cm="1">
        <f t="array" ref="AH84">SUM(LARGE((R84:X84,Z84:AE84), {1,2,3}))+Y84</f>
        <v>12.5</v>
      </c>
      <c r="AI84" s="16">
        <v>78</v>
      </c>
    </row>
    <row r="85" spans="1:35" ht="12" x14ac:dyDescent="0.15">
      <c r="A85" s="15" t="s">
        <v>217</v>
      </c>
      <c r="B85" s="15" t="s">
        <v>11</v>
      </c>
      <c r="C85" s="15">
        <v>323</v>
      </c>
      <c r="D85" s="23"/>
      <c r="E85" s="11">
        <v>36</v>
      </c>
      <c r="F85" s="11"/>
      <c r="G85" s="11"/>
      <c r="H85" s="11"/>
      <c r="I85" s="11"/>
      <c r="J85" s="11"/>
      <c r="K85" s="11"/>
      <c r="L85" s="11"/>
      <c r="M85" s="11"/>
      <c r="N85" s="106"/>
      <c r="O85" s="106"/>
      <c r="P85" s="23"/>
      <c r="Q85" s="23">
        <v>14</v>
      </c>
      <c r="R85" s="13">
        <f t="shared" si="34"/>
        <v>0</v>
      </c>
      <c r="S85" s="14">
        <f t="shared" si="35"/>
        <v>10.256410256410255</v>
      </c>
      <c r="T85" s="14">
        <f t="shared" si="36"/>
        <v>0</v>
      </c>
      <c r="U85" s="13">
        <f t="shared" si="37"/>
        <v>0</v>
      </c>
      <c r="V85" s="13">
        <f t="shared" si="38"/>
        <v>0</v>
      </c>
      <c r="W85" s="14">
        <f t="shared" si="39"/>
        <v>0</v>
      </c>
      <c r="X85" s="13">
        <f t="shared" si="40"/>
        <v>0</v>
      </c>
      <c r="Y85" s="13">
        <f t="shared" si="41"/>
        <v>0</v>
      </c>
      <c r="Z85" s="13">
        <f t="shared" si="42"/>
        <v>0</v>
      </c>
      <c r="AA85" s="13">
        <f t="shared" si="43"/>
        <v>0</v>
      </c>
      <c r="AB85" s="13">
        <f t="shared" si="44"/>
        <v>0</v>
      </c>
      <c r="AC85" s="13">
        <f t="shared" si="45"/>
        <v>0</v>
      </c>
      <c r="AD85" s="13">
        <f t="shared" si="46"/>
        <v>0</v>
      </c>
      <c r="AE85" s="13">
        <f t="shared" si="47"/>
        <v>23.52941176470588</v>
      </c>
      <c r="AF85" s="26">
        <f t="shared" si="48"/>
        <v>2</v>
      </c>
      <c r="AG85" s="26">
        <f t="shared" si="49"/>
        <v>33.785822021116132</v>
      </c>
      <c r="AH85" s="26" cm="1">
        <f t="array" ref="AH85">SUM(LARGE((R85:X85,Z85:AE85), {1,2,3}))+Y85</f>
        <v>33.785822021116132</v>
      </c>
      <c r="AI85" s="16">
        <v>79</v>
      </c>
    </row>
    <row r="86" spans="1:35" ht="12" x14ac:dyDescent="0.15">
      <c r="A86" s="15" t="s">
        <v>228</v>
      </c>
      <c r="B86" s="15" t="s">
        <v>227</v>
      </c>
      <c r="C86" s="15">
        <v>300</v>
      </c>
      <c r="D86" s="23"/>
      <c r="E86" s="11"/>
      <c r="F86" s="11">
        <v>25</v>
      </c>
      <c r="G86" s="11"/>
      <c r="H86" s="11"/>
      <c r="I86" s="11"/>
      <c r="J86" s="11"/>
      <c r="K86" s="11"/>
      <c r="L86" s="11"/>
      <c r="M86" s="11"/>
      <c r="N86" s="106"/>
      <c r="O86" s="106"/>
      <c r="P86" s="23"/>
      <c r="Q86" s="23"/>
      <c r="R86" s="13">
        <f t="shared" si="34"/>
        <v>0</v>
      </c>
      <c r="S86" s="14">
        <f t="shared" si="35"/>
        <v>0</v>
      </c>
      <c r="T86" s="14">
        <f t="shared" si="36"/>
        <v>7.6923076923076925</v>
      </c>
      <c r="U86" s="13">
        <f t="shared" si="37"/>
        <v>0</v>
      </c>
      <c r="V86" s="13">
        <f t="shared" si="38"/>
        <v>0</v>
      </c>
      <c r="W86" s="14">
        <f t="shared" si="39"/>
        <v>0</v>
      </c>
      <c r="X86" s="13">
        <f t="shared" si="40"/>
        <v>0</v>
      </c>
      <c r="Y86" s="13">
        <f t="shared" si="41"/>
        <v>0</v>
      </c>
      <c r="Z86" s="13">
        <f t="shared" si="42"/>
        <v>0</v>
      </c>
      <c r="AA86" s="13">
        <f t="shared" si="43"/>
        <v>0</v>
      </c>
      <c r="AB86" s="13">
        <f t="shared" si="44"/>
        <v>0</v>
      </c>
      <c r="AC86" s="13">
        <f t="shared" si="45"/>
        <v>0</v>
      </c>
      <c r="AD86" s="13">
        <f t="shared" si="46"/>
        <v>0</v>
      </c>
      <c r="AE86" s="13">
        <f t="shared" si="47"/>
        <v>0</v>
      </c>
      <c r="AF86" s="26">
        <f t="shared" si="48"/>
        <v>1</v>
      </c>
      <c r="AG86" s="26">
        <f t="shared" si="49"/>
        <v>7.6923076923076925</v>
      </c>
      <c r="AH86" s="26" cm="1">
        <f t="array" ref="AH86">SUM(LARGE((R86:X86,Z86:AE86), {1,2,3}))+Y86</f>
        <v>7.6923076923076925</v>
      </c>
      <c r="AI86" s="16">
        <v>80</v>
      </c>
    </row>
    <row r="87" spans="1:35" ht="12" x14ac:dyDescent="0.15">
      <c r="A87" s="16" t="s">
        <v>56</v>
      </c>
      <c r="B87" s="15" t="s">
        <v>11</v>
      </c>
      <c r="C87" s="16">
        <v>543</v>
      </c>
      <c r="D87" s="23"/>
      <c r="E87" s="11">
        <v>39</v>
      </c>
      <c r="F87" s="11"/>
      <c r="G87" s="11"/>
      <c r="H87" s="11"/>
      <c r="I87" s="11"/>
      <c r="J87" s="11"/>
      <c r="K87" s="11">
        <v>44</v>
      </c>
      <c r="L87" s="11"/>
      <c r="M87" s="11"/>
      <c r="N87" s="106"/>
      <c r="O87" s="106"/>
      <c r="P87" s="23"/>
      <c r="Q87" s="23">
        <v>16</v>
      </c>
      <c r="R87" s="13">
        <f t="shared" si="34"/>
        <v>0</v>
      </c>
      <c r="S87" s="14">
        <f t="shared" si="35"/>
        <v>2.5641025641025639</v>
      </c>
      <c r="T87" s="14">
        <f t="shared" si="36"/>
        <v>0</v>
      </c>
      <c r="U87" s="13">
        <f t="shared" si="37"/>
        <v>0</v>
      </c>
      <c r="V87" s="13">
        <f t="shared" si="38"/>
        <v>0</v>
      </c>
      <c r="W87" s="14">
        <f t="shared" si="39"/>
        <v>0</v>
      </c>
      <c r="X87" s="13">
        <f t="shared" si="40"/>
        <v>0</v>
      </c>
      <c r="Y87" s="13">
        <f t="shared" si="41"/>
        <v>4.4444444444444446</v>
      </c>
      <c r="Z87" s="13">
        <f t="shared" si="42"/>
        <v>0</v>
      </c>
      <c r="AA87" s="13">
        <f t="shared" si="43"/>
        <v>0</v>
      </c>
      <c r="AB87" s="13">
        <f t="shared" si="44"/>
        <v>0</v>
      </c>
      <c r="AC87" s="13">
        <f t="shared" si="45"/>
        <v>0</v>
      </c>
      <c r="AD87" s="13">
        <f t="shared" si="46"/>
        <v>0</v>
      </c>
      <c r="AE87" s="13">
        <f t="shared" si="47"/>
        <v>11.76470588235294</v>
      </c>
      <c r="AF87" s="26">
        <f t="shared" si="48"/>
        <v>3</v>
      </c>
      <c r="AG87" s="26">
        <f t="shared" si="49"/>
        <v>18.773252890899947</v>
      </c>
      <c r="AH87" s="26" cm="1">
        <f t="array" ref="AH87">SUM(LARGE((R87:X87,Z87:AE87), {1,2,3}))+Y87</f>
        <v>18.773252890899947</v>
      </c>
      <c r="AI87" s="16">
        <v>81</v>
      </c>
    </row>
    <row r="88" spans="1:35" ht="13" thickBot="1" x14ac:dyDescent="0.2">
      <c r="A88" s="109" t="s">
        <v>46</v>
      </c>
      <c r="B88" s="85" t="s">
        <v>22</v>
      </c>
      <c r="C88" s="71">
        <v>500</v>
      </c>
      <c r="D88" s="67"/>
      <c r="E88" s="69"/>
      <c r="F88" s="69"/>
      <c r="G88" s="69"/>
      <c r="H88" s="69">
        <v>15</v>
      </c>
      <c r="I88" s="69"/>
      <c r="J88" s="69"/>
      <c r="K88" s="69"/>
      <c r="L88" s="69"/>
      <c r="M88" s="69"/>
      <c r="N88" s="107"/>
      <c r="O88" s="107"/>
      <c r="P88" s="67"/>
      <c r="Q88" s="67"/>
      <c r="R88" s="66">
        <f t="shared" si="34"/>
        <v>0</v>
      </c>
      <c r="S88" s="14">
        <f t="shared" si="35"/>
        <v>0</v>
      </c>
      <c r="T88" s="68">
        <f t="shared" si="36"/>
        <v>0</v>
      </c>
      <c r="U88" s="66">
        <f t="shared" si="37"/>
        <v>0</v>
      </c>
      <c r="V88" s="66">
        <f t="shared" si="38"/>
        <v>6.666666666666667</v>
      </c>
      <c r="W88" s="68">
        <f t="shared" si="39"/>
        <v>0</v>
      </c>
      <c r="X88" s="66">
        <f t="shared" si="40"/>
        <v>0</v>
      </c>
      <c r="Y88" s="66">
        <f t="shared" si="41"/>
        <v>0</v>
      </c>
      <c r="Z88" s="66">
        <f t="shared" si="42"/>
        <v>0</v>
      </c>
      <c r="AA88" s="66">
        <f t="shared" si="43"/>
        <v>0</v>
      </c>
      <c r="AB88" s="66">
        <f t="shared" si="44"/>
        <v>0</v>
      </c>
      <c r="AC88" s="66">
        <f t="shared" si="45"/>
        <v>0</v>
      </c>
      <c r="AD88" s="66">
        <f t="shared" si="46"/>
        <v>0</v>
      </c>
      <c r="AE88" s="66">
        <f t="shared" si="47"/>
        <v>0</v>
      </c>
      <c r="AF88" s="26">
        <f t="shared" si="48"/>
        <v>1</v>
      </c>
      <c r="AG88" s="26">
        <f t="shared" si="49"/>
        <v>6.666666666666667</v>
      </c>
      <c r="AH88" s="26" cm="1">
        <f t="array" ref="AH88">SUM(LARGE((R88:X88,Z88:AE88), {1,2,3}))+Y88</f>
        <v>6.666666666666667</v>
      </c>
      <c r="AI88" s="16">
        <v>82</v>
      </c>
    </row>
    <row r="89" spans="1:35" ht="12" x14ac:dyDescent="0.15">
      <c r="A89" s="83" t="s">
        <v>241</v>
      </c>
      <c r="B89" s="83" t="s">
        <v>227</v>
      </c>
      <c r="C89" s="83">
        <v>68</v>
      </c>
      <c r="D89" s="62"/>
      <c r="E89" s="64"/>
      <c r="F89" s="64"/>
      <c r="G89" s="64"/>
      <c r="H89" s="64"/>
      <c r="I89" s="64"/>
      <c r="J89" s="64"/>
      <c r="K89" s="64">
        <v>45</v>
      </c>
      <c r="L89" s="64"/>
      <c r="M89" s="64"/>
      <c r="N89" s="108"/>
      <c r="O89" s="108"/>
      <c r="P89" s="62"/>
      <c r="Q89" s="62"/>
      <c r="R89" s="61">
        <f t="shared" si="34"/>
        <v>0</v>
      </c>
      <c r="S89" s="14">
        <f t="shared" si="35"/>
        <v>0</v>
      </c>
      <c r="T89" s="63">
        <f t="shared" si="36"/>
        <v>0</v>
      </c>
      <c r="U89" s="61">
        <f t="shared" si="37"/>
        <v>0</v>
      </c>
      <c r="V89" s="61">
        <f t="shared" si="38"/>
        <v>0</v>
      </c>
      <c r="W89" s="63">
        <f t="shared" si="39"/>
        <v>0</v>
      </c>
      <c r="X89" s="61">
        <f t="shared" si="40"/>
        <v>0</v>
      </c>
      <c r="Y89" s="61">
        <f t="shared" si="41"/>
        <v>2.2222222222222223</v>
      </c>
      <c r="Z89" s="61">
        <f t="shared" si="42"/>
        <v>0</v>
      </c>
      <c r="AA89" s="61">
        <f t="shared" si="43"/>
        <v>0</v>
      </c>
      <c r="AB89" s="61">
        <f t="shared" si="44"/>
        <v>0</v>
      </c>
      <c r="AC89" s="61">
        <f t="shared" si="45"/>
        <v>0</v>
      </c>
      <c r="AD89" s="61">
        <f t="shared" si="46"/>
        <v>0</v>
      </c>
      <c r="AE89" s="61">
        <f t="shared" si="47"/>
        <v>0</v>
      </c>
      <c r="AF89" s="26">
        <f t="shared" si="48"/>
        <v>1</v>
      </c>
      <c r="AG89" s="26">
        <f t="shared" si="49"/>
        <v>2.2222222222222223</v>
      </c>
      <c r="AH89" s="26" cm="1">
        <f t="array" ref="AH89">SUM(LARGE((R89:X89,Z89:AE89), {1,2,3}))+Y89</f>
        <v>2.2222222222222223</v>
      </c>
      <c r="AI89" s="16">
        <v>83</v>
      </c>
    </row>
    <row r="90" spans="1:35" ht="12" x14ac:dyDescent="0.15">
      <c r="A90" s="15" t="s">
        <v>29</v>
      </c>
      <c r="B90" s="15" t="s">
        <v>22</v>
      </c>
      <c r="C90" s="15">
        <v>600</v>
      </c>
      <c r="D90" s="23"/>
      <c r="E90" s="11"/>
      <c r="F90" s="11"/>
      <c r="G90" s="11"/>
      <c r="H90" s="11"/>
      <c r="I90" s="11"/>
      <c r="J90" s="11"/>
      <c r="K90" s="11"/>
      <c r="L90" s="11"/>
      <c r="M90" s="11"/>
      <c r="N90" s="106"/>
      <c r="O90" s="106"/>
      <c r="P90" s="23"/>
      <c r="Q90" s="62"/>
      <c r="R90" s="13">
        <f t="shared" si="34"/>
        <v>0</v>
      </c>
      <c r="S90" s="14">
        <f t="shared" si="35"/>
        <v>0</v>
      </c>
      <c r="T90" s="14">
        <f t="shared" si="36"/>
        <v>0</v>
      </c>
      <c r="U90" s="13">
        <f t="shared" si="37"/>
        <v>0</v>
      </c>
      <c r="V90" s="13">
        <f t="shared" si="38"/>
        <v>0</v>
      </c>
      <c r="W90" s="14">
        <f t="shared" si="39"/>
        <v>0</v>
      </c>
      <c r="X90" s="13">
        <f t="shared" si="40"/>
        <v>0</v>
      </c>
      <c r="Y90" s="13">
        <f t="shared" si="41"/>
        <v>0</v>
      </c>
      <c r="Z90" s="13">
        <f t="shared" si="42"/>
        <v>0</v>
      </c>
      <c r="AA90" s="13">
        <f t="shared" si="43"/>
        <v>0</v>
      </c>
      <c r="AB90" s="13">
        <f t="shared" si="44"/>
        <v>0</v>
      </c>
      <c r="AC90" s="13">
        <f t="shared" si="45"/>
        <v>0</v>
      </c>
      <c r="AD90" s="13">
        <f t="shared" si="46"/>
        <v>0</v>
      </c>
      <c r="AE90" s="13">
        <f t="shared" si="47"/>
        <v>0</v>
      </c>
      <c r="AF90" s="26">
        <f t="shared" si="48"/>
        <v>0</v>
      </c>
      <c r="AG90" s="26">
        <f t="shared" si="49"/>
        <v>0</v>
      </c>
      <c r="AH90" s="26" cm="1">
        <f t="array" ref="AH90">SUM(LARGE((R90:X90,Z90:AE90), {1,2,3}))+Y90</f>
        <v>0</v>
      </c>
      <c r="AI90" s="16">
        <v>84</v>
      </c>
    </row>
    <row r="91" spans="1:35" ht="12" x14ac:dyDescent="0.15">
      <c r="A91" s="18" t="s">
        <v>28</v>
      </c>
      <c r="B91" s="15" t="s">
        <v>11</v>
      </c>
      <c r="C91" s="16">
        <v>516</v>
      </c>
      <c r="D91" s="23"/>
      <c r="E91" s="11"/>
      <c r="F91" s="11"/>
      <c r="G91" s="11"/>
      <c r="H91" s="11"/>
      <c r="I91" s="11"/>
      <c r="J91" s="11"/>
      <c r="K91" s="11"/>
      <c r="L91" s="11"/>
      <c r="M91" s="11"/>
      <c r="N91" s="106"/>
      <c r="O91" s="106"/>
      <c r="P91" s="23"/>
      <c r="Q91" s="62"/>
      <c r="R91" s="13">
        <f t="shared" si="34"/>
        <v>0</v>
      </c>
      <c r="S91" s="14">
        <f t="shared" si="35"/>
        <v>0</v>
      </c>
      <c r="T91" s="14">
        <f t="shared" si="36"/>
        <v>0</v>
      </c>
      <c r="U91" s="13">
        <f t="shared" si="37"/>
        <v>0</v>
      </c>
      <c r="V91" s="13">
        <f t="shared" si="38"/>
        <v>0</v>
      </c>
      <c r="W91" s="14">
        <f t="shared" si="39"/>
        <v>0</v>
      </c>
      <c r="X91" s="13">
        <f t="shared" si="40"/>
        <v>0</v>
      </c>
      <c r="Y91" s="13">
        <f t="shared" si="41"/>
        <v>0</v>
      </c>
      <c r="Z91" s="13">
        <f t="shared" si="42"/>
        <v>0</v>
      </c>
      <c r="AA91" s="13">
        <f t="shared" si="43"/>
        <v>0</v>
      </c>
      <c r="AB91" s="13">
        <f t="shared" si="44"/>
        <v>0</v>
      </c>
      <c r="AC91" s="13">
        <f t="shared" si="45"/>
        <v>0</v>
      </c>
      <c r="AD91" s="13">
        <f t="shared" si="46"/>
        <v>0</v>
      </c>
      <c r="AE91" s="13">
        <f t="shared" si="47"/>
        <v>0</v>
      </c>
      <c r="AF91" s="26">
        <f t="shared" si="48"/>
        <v>0</v>
      </c>
      <c r="AG91" s="26">
        <f t="shared" si="49"/>
        <v>0</v>
      </c>
      <c r="AH91" s="26" cm="1">
        <f t="array" ref="AH91">SUM(LARGE((R91:X91,Z91:AE91), {1,2,3}))+Y91</f>
        <v>0</v>
      </c>
      <c r="AI91" s="16">
        <v>85</v>
      </c>
    </row>
    <row r="92" spans="1:35" ht="12" x14ac:dyDescent="0.15">
      <c r="A92" s="15" t="s">
        <v>24</v>
      </c>
      <c r="B92" s="15" t="s">
        <v>162</v>
      </c>
      <c r="C92" s="15">
        <v>582</v>
      </c>
      <c r="D92" s="23"/>
      <c r="E92" s="11"/>
      <c r="F92" s="11"/>
      <c r="G92" s="11"/>
      <c r="H92" s="11"/>
      <c r="I92" s="11"/>
      <c r="J92" s="11"/>
      <c r="K92" s="11"/>
      <c r="L92" s="11"/>
      <c r="M92" s="11"/>
      <c r="N92" s="106"/>
      <c r="O92" s="106"/>
      <c r="P92" s="23"/>
      <c r="Q92" s="62"/>
      <c r="R92" s="13">
        <f t="shared" si="34"/>
        <v>0</v>
      </c>
      <c r="S92" s="14">
        <f t="shared" si="35"/>
        <v>0</v>
      </c>
      <c r="T92" s="14">
        <f t="shared" si="36"/>
        <v>0</v>
      </c>
      <c r="U92" s="13">
        <f t="shared" si="37"/>
        <v>0</v>
      </c>
      <c r="V92" s="13">
        <f t="shared" si="38"/>
        <v>0</v>
      </c>
      <c r="W92" s="14">
        <f t="shared" si="39"/>
        <v>0</v>
      </c>
      <c r="X92" s="13">
        <f t="shared" si="40"/>
        <v>0</v>
      </c>
      <c r="Y92" s="13">
        <f t="shared" si="41"/>
        <v>0</v>
      </c>
      <c r="Z92" s="13">
        <f t="shared" si="42"/>
        <v>0</v>
      </c>
      <c r="AA92" s="13">
        <f t="shared" si="43"/>
        <v>0</v>
      </c>
      <c r="AB92" s="13">
        <f t="shared" si="44"/>
        <v>0</v>
      </c>
      <c r="AC92" s="13">
        <f t="shared" si="45"/>
        <v>0</v>
      </c>
      <c r="AD92" s="13">
        <f t="shared" si="46"/>
        <v>0</v>
      </c>
      <c r="AE92" s="13">
        <f t="shared" si="47"/>
        <v>0</v>
      </c>
      <c r="AF92" s="26">
        <f t="shared" si="48"/>
        <v>0</v>
      </c>
      <c r="AG92" s="26">
        <f t="shared" si="49"/>
        <v>0</v>
      </c>
      <c r="AH92" s="26" cm="1">
        <f t="array" ref="AH92">SUM(LARGE((R92:X92,Z92:AE92), {1,2,3}))+Y92</f>
        <v>0</v>
      </c>
      <c r="AI92" s="16">
        <v>86</v>
      </c>
    </row>
    <row r="93" spans="1:35" ht="12" x14ac:dyDescent="0.15">
      <c r="A93" s="16" t="s">
        <v>110</v>
      </c>
      <c r="B93" s="15" t="s">
        <v>146</v>
      </c>
      <c r="C93" s="16">
        <v>86</v>
      </c>
      <c r="D93" s="23"/>
      <c r="E93" s="11"/>
      <c r="F93" s="11"/>
      <c r="G93" s="11"/>
      <c r="H93" s="11"/>
      <c r="I93" s="11"/>
      <c r="J93" s="11"/>
      <c r="K93" s="11"/>
      <c r="L93" s="11"/>
      <c r="M93" s="11"/>
      <c r="N93" s="106"/>
      <c r="O93" s="106"/>
      <c r="P93" s="23"/>
      <c r="Q93" s="62"/>
      <c r="R93" s="13">
        <f t="shared" si="34"/>
        <v>0</v>
      </c>
      <c r="S93" s="14">
        <f t="shared" si="35"/>
        <v>0</v>
      </c>
      <c r="T93" s="14">
        <f t="shared" si="36"/>
        <v>0</v>
      </c>
      <c r="U93" s="13">
        <f t="shared" si="37"/>
        <v>0</v>
      </c>
      <c r="V93" s="13">
        <f t="shared" si="38"/>
        <v>0</v>
      </c>
      <c r="W93" s="14">
        <f t="shared" si="39"/>
        <v>0</v>
      </c>
      <c r="X93" s="13">
        <f t="shared" si="40"/>
        <v>0</v>
      </c>
      <c r="Y93" s="13">
        <f t="shared" si="41"/>
        <v>0</v>
      </c>
      <c r="Z93" s="13">
        <f t="shared" si="42"/>
        <v>0</v>
      </c>
      <c r="AA93" s="13">
        <f t="shared" si="43"/>
        <v>0</v>
      </c>
      <c r="AB93" s="13">
        <f t="shared" si="44"/>
        <v>0</v>
      </c>
      <c r="AC93" s="13">
        <f t="shared" si="45"/>
        <v>0</v>
      </c>
      <c r="AD93" s="13">
        <f t="shared" si="46"/>
        <v>0</v>
      </c>
      <c r="AE93" s="13">
        <f t="shared" si="47"/>
        <v>0</v>
      </c>
      <c r="AF93" s="26">
        <f t="shared" si="48"/>
        <v>0</v>
      </c>
      <c r="AG93" s="26">
        <f t="shared" si="49"/>
        <v>0</v>
      </c>
      <c r="AH93" s="26" cm="1">
        <f t="array" ref="AH93">SUM(LARGE((R93:X93,Z93:AE93), {1,2,3}))+Y93</f>
        <v>0</v>
      </c>
      <c r="AI93" s="16">
        <v>87</v>
      </c>
    </row>
    <row r="94" spans="1:35" ht="12" x14ac:dyDescent="0.15">
      <c r="A94" s="15" t="s">
        <v>91</v>
      </c>
      <c r="B94" s="15" t="s">
        <v>131</v>
      </c>
      <c r="C94" s="15">
        <v>609</v>
      </c>
      <c r="D94" s="23"/>
      <c r="E94" s="11"/>
      <c r="F94" s="11"/>
      <c r="G94" s="11"/>
      <c r="H94" s="11"/>
      <c r="I94" s="11"/>
      <c r="J94" s="11"/>
      <c r="K94" s="11"/>
      <c r="L94" s="11"/>
      <c r="M94" s="11"/>
      <c r="N94" s="106"/>
      <c r="O94" s="106"/>
      <c r="P94" s="23"/>
      <c r="Q94" s="62"/>
      <c r="R94" s="13">
        <f t="shared" si="34"/>
        <v>0</v>
      </c>
      <c r="S94" s="14">
        <f t="shared" si="35"/>
        <v>0</v>
      </c>
      <c r="T94" s="14">
        <f t="shared" si="36"/>
        <v>0</v>
      </c>
      <c r="U94" s="13">
        <f t="shared" si="37"/>
        <v>0</v>
      </c>
      <c r="V94" s="13">
        <f t="shared" si="38"/>
        <v>0</v>
      </c>
      <c r="W94" s="14">
        <f t="shared" si="39"/>
        <v>0</v>
      </c>
      <c r="X94" s="13">
        <f t="shared" si="40"/>
        <v>0</v>
      </c>
      <c r="Y94" s="13">
        <f t="shared" si="41"/>
        <v>0</v>
      </c>
      <c r="Z94" s="13">
        <f t="shared" si="42"/>
        <v>0</v>
      </c>
      <c r="AA94" s="13">
        <f t="shared" si="43"/>
        <v>0</v>
      </c>
      <c r="AB94" s="13">
        <f t="shared" si="44"/>
        <v>0</v>
      </c>
      <c r="AC94" s="13">
        <f t="shared" si="45"/>
        <v>0</v>
      </c>
      <c r="AD94" s="13">
        <f t="shared" si="46"/>
        <v>0</v>
      </c>
      <c r="AE94" s="13">
        <f t="shared" si="47"/>
        <v>0</v>
      </c>
      <c r="AF94" s="26">
        <f t="shared" si="48"/>
        <v>0</v>
      </c>
      <c r="AG94" s="26">
        <f t="shared" si="49"/>
        <v>0</v>
      </c>
      <c r="AH94" s="26" cm="1">
        <f t="array" ref="AH94">SUM(LARGE((R94:X94,Z94:AE94), {1,2,3}))+Y94</f>
        <v>0</v>
      </c>
      <c r="AI94" s="16">
        <v>88</v>
      </c>
    </row>
    <row r="95" spans="1:35" ht="12" x14ac:dyDescent="0.15">
      <c r="A95" s="15" t="s">
        <v>135</v>
      </c>
      <c r="B95" s="15" t="s">
        <v>83</v>
      </c>
      <c r="C95" s="15">
        <v>432</v>
      </c>
      <c r="D95" s="23"/>
      <c r="E95" s="11"/>
      <c r="F95" s="11"/>
      <c r="G95" s="11"/>
      <c r="H95" s="11"/>
      <c r="I95" s="11"/>
      <c r="J95" s="11"/>
      <c r="K95" s="11"/>
      <c r="L95" s="11"/>
      <c r="M95" s="11"/>
      <c r="N95" s="106"/>
      <c r="O95" s="106"/>
      <c r="P95" s="23"/>
      <c r="Q95" s="62"/>
      <c r="R95" s="13">
        <f t="shared" si="34"/>
        <v>0</v>
      </c>
      <c r="S95" s="14">
        <f t="shared" si="35"/>
        <v>0</v>
      </c>
      <c r="T95" s="14">
        <f t="shared" si="36"/>
        <v>0</v>
      </c>
      <c r="U95" s="13">
        <f t="shared" si="37"/>
        <v>0</v>
      </c>
      <c r="V95" s="13">
        <f t="shared" si="38"/>
        <v>0</v>
      </c>
      <c r="W95" s="14">
        <f t="shared" si="39"/>
        <v>0</v>
      </c>
      <c r="X95" s="13">
        <f t="shared" si="40"/>
        <v>0</v>
      </c>
      <c r="Y95" s="13">
        <f t="shared" si="41"/>
        <v>0</v>
      </c>
      <c r="Z95" s="13">
        <f t="shared" si="42"/>
        <v>0</v>
      </c>
      <c r="AA95" s="13">
        <f t="shared" si="43"/>
        <v>0</v>
      </c>
      <c r="AB95" s="13">
        <f t="shared" si="44"/>
        <v>0</v>
      </c>
      <c r="AC95" s="13">
        <f t="shared" si="45"/>
        <v>0</v>
      </c>
      <c r="AD95" s="13">
        <f t="shared" si="46"/>
        <v>0</v>
      </c>
      <c r="AE95" s="13">
        <f t="shared" si="47"/>
        <v>0</v>
      </c>
      <c r="AF95" s="26">
        <f t="shared" si="48"/>
        <v>0</v>
      </c>
      <c r="AG95" s="26">
        <f t="shared" si="49"/>
        <v>0</v>
      </c>
      <c r="AH95" s="26" cm="1">
        <f t="array" ref="AH95">SUM(LARGE((R95:X95,Z95:AE95), {1,2,3}))+Y95</f>
        <v>0</v>
      </c>
      <c r="AI95" s="16">
        <v>89</v>
      </c>
    </row>
    <row r="96" spans="1:35" ht="12" x14ac:dyDescent="0.15">
      <c r="A96" s="15" t="s">
        <v>149</v>
      </c>
      <c r="B96" s="15" t="s">
        <v>22</v>
      </c>
      <c r="C96" s="15">
        <v>253</v>
      </c>
      <c r="D96" s="23"/>
      <c r="E96" s="11"/>
      <c r="F96" s="11"/>
      <c r="G96" s="11"/>
      <c r="H96" s="11"/>
      <c r="I96" s="11"/>
      <c r="J96" s="11"/>
      <c r="K96" s="11"/>
      <c r="L96" s="11"/>
      <c r="M96" s="11"/>
      <c r="N96" s="106"/>
      <c r="O96" s="106"/>
      <c r="P96" s="23"/>
      <c r="Q96" s="62"/>
      <c r="R96" s="13">
        <f t="shared" si="34"/>
        <v>0</v>
      </c>
      <c r="S96" s="14">
        <f t="shared" si="35"/>
        <v>0</v>
      </c>
      <c r="T96" s="14">
        <f t="shared" si="36"/>
        <v>0</v>
      </c>
      <c r="U96" s="13">
        <f t="shared" si="37"/>
        <v>0</v>
      </c>
      <c r="V96" s="13">
        <f t="shared" si="38"/>
        <v>0</v>
      </c>
      <c r="W96" s="14">
        <f t="shared" si="39"/>
        <v>0</v>
      </c>
      <c r="X96" s="13">
        <f t="shared" si="40"/>
        <v>0</v>
      </c>
      <c r="Y96" s="13">
        <f t="shared" si="41"/>
        <v>0</v>
      </c>
      <c r="Z96" s="13">
        <f t="shared" si="42"/>
        <v>0</v>
      </c>
      <c r="AA96" s="13">
        <f t="shared" si="43"/>
        <v>0</v>
      </c>
      <c r="AB96" s="13">
        <f t="shared" si="44"/>
        <v>0</v>
      </c>
      <c r="AC96" s="13">
        <f t="shared" si="45"/>
        <v>0</v>
      </c>
      <c r="AD96" s="13">
        <f t="shared" si="46"/>
        <v>0</v>
      </c>
      <c r="AE96" s="13">
        <f t="shared" si="47"/>
        <v>0</v>
      </c>
      <c r="AF96" s="26">
        <f t="shared" si="48"/>
        <v>0</v>
      </c>
      <c r="AG96" s="26">
        <f t="shared" si="49"/>
        <v>0</v>
      </c>
      <c r="AH96" s="26" cm="1">
        <f t="array" ref="AH96">SUM(LARGE((R96:X96,Z96:AE96), {1,2,3}))+Y96</f>
        <v>0</v>
      </c>
      <c r="AI96" s="16">
        <v>90</v>
      </c>
    </row>
    <row r="97" spans="1:35" ht="12" x14ac:dyDescent="0.15">
      <c r="A97" s="15" t="s">
        <v>167</v>
      </c>
      <c r="B97" s="15" t="s">
        <v>121</v>
      </c>
      <c r="C97" s="15">
        <v>294</v>
      </c>
      <c r="D97" s="23"/>
      <c r="E97" s="11"/>
      <c r="F97" s="11"/>
      <c r="G97" s="11"/>
      <c r="H97" s="11"/>
      <c r="I97" s="11"/>
      <c r="J97" s="11"/>
      <c r="K97" s="11"/>
      <c r="L97" s="11"/>
      <c r="M97" s="11"/>
      <c r="N97" s="106"/>
      <c r="O97" s="106"/>
      <c r="P97" s="23"/>
      <c r="Q97" s="62"/>
      <c r="R97" s="13">
        <f t="shared" si="34"/>
        <v>0</v>
      </c>
      <c r="S97" s="14">
        <f t="shared" si="35"/>
        <v>0</v>
      </c>
      <c r="T97" s="14">
        <f t="shared" si="36"/>
        <v>0</v>
      </c>
      <c r="U97" s="13">
        <f t="shared" si="37"/>
        <v>0</v>
      </c>
      <c r="V97" s="13">
        <f t="shared" si="38"/>
        <v>0</v>
      </c>
      <c r="W97" s="14">
        <f t="shared" si="39"/>
        <v>0</v>
      </c>
      <c r="X97" s="13">
        <f t="shared" si="40"/>
        <v>0</v>
      </c>
      <c r="Y97" s="13">
        <f t="shared" si="41"/>
        <v>0</v>
      </c>
      <c r="Z97" s="13">
        <f t="shared" si="42"/>
        <v>0</v>
      </c>
      <c r="AA97" s="13">
        <f t="shared" si="43"/>
        <v>0</v>
      </c>
      <c r="AB97" s="13">
        <f t="shared" si="44"/>
        <v>0</v>
      </c>
      <c r="AC97" s="13">
        <f t="shared" si="45"/>
        <v>0</v>
      </c>
      <c r="AD97" s="13">
        <f t="shared" si="46"/>
        <v>0</v>
      </c>
      <c r="AE97" s="13">
        <f t="shared" si="47"/>
        <v>0</v>
      </c>
      <c r="AF97" s="26">
        <f t="shared" si="48"/>
        <v>0</v>
      </c>
      <c r="AG97" s="26">
        <f t="shared" si="49"/>
        <v>0</v>
      </c>
      <c r="AH97" s="26" cm="1">
        <f t="array" ref="AH97">SUM(LARGE((R97:X97,Z97:AE97), {1,2,3}))+Y97</f>
        <v>0</v>
      </c>
      <c r="AI97" s="16">
        <v>91</v>
      </c>
    </row>
    <row r="98" spans="1:35" ht="12" x14ac:dyDescent="0.15">
      <c r="A98" s="15" t="s">
        <v>158</v>
      </c>
      <c r="B98" s="15" t="s">
        <v>159</v>
      </c>
      <c r="C98" s="15">
        <v>595</v>
      </c>
      <c r="D98" s="23"/>
      <c r="E98" s="11"/>
      <c r="F98" s="11"/>
      <c r="G98" s="11"/>
      <c r="H98" s="11"/>
      <c r="I98" s="11"/>
      <c r="J98" s="11"/>
      <c r="K98" s="11"/>
      <c r="L98" s="11"/>
      <c r="M98" s="11"/>
      <c r="N98" s="106"/>
      <c r="O98" s="106"/>
      <c r="P98" s="23"/>
      <c r="Q98" s="62"/>
      <c r="R98" s="13">
        <f t="shared" si="34"/>
        <v>0</v>
      </c>
      <c r="S98" s="14">
        <f t="shared" si="35"/>
        <v>0</v>
      </c>
      <c r="T98" s="14">
        <f t="shared" si="36"/>
        <v>0</v>
      </c>
      <c r="U98" s="13">
        <f t="shared" si="37"/>
        <v>0</v>
      </c>
      <c r="V98" s="13">
        <f t="shared" si="38"/>
        <v>0</v>
      </c>
      <c r="W98" s="14">
        <f t="shared" si="39"/>
        <v>0</v>
      </c>
      <c r="X98" s="13">
        <f t="shared" si="40"/>
        <v>0</v>
      </c>
      <c r="Y98" s="13">
        <f t="shared" si="41"/>
        <v>0</v>
      </c>
      <c r="Z98" s="13">
        <f t="shared" si="42"/>
        <v>0</v>
      </c>
      <c r="AA98" s="13">
        <f t="shared" si="43"/>
        <v>0</v>
      </c>
      <c r="AB98" s="13">
        <f t="shared" si="44"/>
        <v>0</v>
      </c>
      <c r="AC98" s="13">
        <f t="shared" si="45"/>
        <v>0</v>
      </c>
      <c r="AD98" s="13">
        <f t="shared" si="46"/>
        <v>0</v>
      </c>
      <c r="AE98" s="13">
        <f t="shared" si="47"/>
        <v>0</v>
      </c>
      <c r="AF98" s="26">
        <f t="shared" si="48"/>
        <v>0</v>
      </c>
      <c r="AG98" s="26">
        <f t="shared" si="49"/>
        <v>0</v>
      </c>
      <c r="AH98" s="26" cm="1">
        <f t="array" ref="AH98">SUM(LARGE((R98:X98,Z98:AE98), {1,2,3}))+Y98</f>
        <v>0</v>
      </c>
      <c r="AI98" s="16">
        <v>92</v>
      </c>
    </row>
    <row r="99" spans="1:35" ht="12" x14ac:dyDescent="0.15">
      <c r="A99" s="15" t="s">
        <v>124</v>
      </c>
      <c r="B99" s="15" t="s">
        <v>125</v>
      </c>
      <c r="C99" s="15">
        <v>550</v>
      </c>
      <c r="D99" s="23"/>
      <c r="E99" s="11"/>
      <c r="F99" s="11"/>
      <c r="G99" s="11"/>
      <c r="H99" s="11"/>
      <c r="I99" s="11"/>
      <c r="J99" s="11"/>
      <c r="K99" s="11"/>
      <c r="L99" s="11"/>
      <c r="M99" s="11"/>
      <c r="N99" s="106"/>
      <c r="O99" s="106"/>
      <c r="P99" s="23"/>
      <c r="Q99" s="62"/>
      <c r="R99" s="13">
        <f t="shared" si="34"/>
        <v>0</v>
      </c>
      <c r="S99" s="14">
        <f t="shared" si="35"/>
        <v>0</v>
      </c>
      <c r="T99" s="14">
        <f t="shared" si="36"/>
        <v>0</v>
      </c>
      <c r="U99" s="13">
        <f t="shared" si="37"/>
        <v>0</v>
      </c>
      <c r="V99" s="13">
        <f t="shared" si="38"/>
        <v>0</v>
      </c>
      <c r="W99" s="14">
        <f t="shared" si="39"/>
        <v>0</v>
      </c>
      <c r="X99" s="13">
        <f t="shared" si="40"/>
        <v>0</v>
      </c>
      <c r="Y99" s="13">
        <f t="shared" si="41"/>
        <v>0</v>
      </c>
      <c r="Z99" s="13">
        <f t="shared" si="42"/>
        <v>0</v>
      </c>
      <c r="AA99" s="13">
        <f t="shared" si="43"/>
        <v>0</v>
      </c>
      <c r="AB99" s="13">
        <f t="shared" si="44"/>
        <v>0</v>
      </c>
      <c r="AC99" s="13">
        <f t="shared" si="45"/>
        <v>0</v>
      </c>
      <c r="AD99" s="13">
        <f t="shared" si="46"/>
        <v>0</v>
      </c>
      <c r="AE99" s="13">
        <f t="shared" si="47"/>
        <v>0</v>
      </c>
      <c r="AF99" s="26">
        <f t="shared" si="48"/>
        <v>0</v>
      </c>
      <c r="AG99" s="26">
        <f t="shared" si="49"/>
        <v>0</v>
      </c>
      <c r="AH99" s="26" cm="1">
        <f t="array" ref="AH99">SUM(LARGE((R99:X99,Z99:AE99), {1,2,3}))+Y99</f>
        <v>0</v>
      </c>
      <c r="AI99" s="16">
        <v>93</v>
      </c>
    </row>
    <row r="100" spans="1:35" x14ac:dyDescent="0.15">
      <c r="A100" s="16" t="s">
        <v>141</v>
      </c>
      <c r="B100" s="18" t="s">
        <v>100</v>
      </c>
      <c r="C100" s="16">
        <v>526</v>
      </c>
      <c r="D100" s="23"/>
      <c r="E100" s="11"/>
      <c r="F100" s="11"/>
      <c r="G100" s="11"/>
      <c r="H100" s="11"/>
      <c r="I100" s="11"/>
      <c r="J100" s="11"/>
      <c r="K100" s="11"/>
      <c r="L100" s="11"/>
      <c r="M100" s="11"/>
      <c r="N100" s="106"/>
      <c r="O100" s="106"/>
      <c r="P100" s="23"/>
      <c r="Q100" s="62"/>
      <c r="R100" s="13">
        <f t="shared" si="34"/>
        <v>0</v>
      </c>
      <c r="S100" s="14">
        <f t="shared" si="35"/>
        <v>0</v>
      </c>
      <c r="T100" s="14">
        <f t="shared" si="36"/>
        <v>0</v>
      </c>
      <c r="U100" s="13">
        <f t="shared" si="37"/>
        <v>0</v>
      </c>
      <c r="V100" s="13">
        <f t="shared" si="38"/>
        <v>0</v>
      </c>
      <c r="W100" s="14">
        <f t="shared" si="39"/>
        <v>0</v>
      </c>
      <c r="X100" s="13">
        <f t="shared" si="40"/>
        <v>0</v>
      </c>
      <c r="Y100" s="13">
        <f t="shared" si="41"/>
        <v>0</v>
      </c>
      <c r="Z100" s="13">
        <f t="shared" si="42"/>
        <v>0</v>
      </c>
      <c r="AA100" s="13">
        <f t="shared" si="43"/>
        <v>0</v>
      </c>
      <c r="AB100" s="13">
        <f t="shared" si="44"/>
        <v>0</v>
      </c>
      <c r="AC100" s="13">
        <f t="shared" si="45"/>
        <v>0</v>
      </c>
      <c r="AD100" s="13">
        <f t="shared" si="46"/>
        <v>0</v>
      </c>
      <c r="AE100" s="13">
        <f t="shared" si="47"/>
        <v>0</v>
      </c>
      <c r="AF100" s="26">
        <f t="shared" si="48"/>
        <v>0</v>
      </c>
      <c r="AG100" s="26">
        <f t="shared" si="49"/>
        <v>0</v>
      </c>
      <c r="AH100" s="26" cm="1">
        <f t="array" ref="AH100">SUM(LARGE((R100:X100,Z100:AE100), {1,2,3}))+Y100</f>
        <v>0</v>
      </c>
      <c r="AI100" s="16">
        <v>94</v>
      </c>
    </row>
    <row r="101" spans="1:35" x14ac:dyDescent="0.15">
      <c r="A101" s="16" t="s">
        <v>53</v>
      </c>
      <c r="B101" s="16" t="s">
        <v>35</v>
      </c>
      <c r="C101" s="16">
        <v>550</v>
      </c>
      <c r="D101" s="23"/>
      <c r="E101" s="11"/>
      <c r="F101" s="11"/>
      <c r="G101" s="11"/>
      <c r="H101" s="11"/>
      <c r="I101" s="11"/>
      <c r="J101" s="11"/>
      <c r="K101" s="11"/>
      <c r="L101" s="11"/>
      <c r="M101" s="11"/>
      <c r="N101" s="106"/>
      <c r="O101" s="106"/>
      <c r="P101" s="23"/>
      <c r="Q101" s="62"/>
      <c r="R101" s="13">
        <f t="shared" si="34"/>
        <v>0</v>
      </c>
      <c r="S101" s="14">
        <f t="shared" si="35"/>
        <v>0</v>
      </c>
      <c r="T101" s="14">
        <f t="shared" si="36"/>
        <v>0</v>
      </c>
      <c r="U101" s="13">
        <f t="shared" si="37"/>
        <v>0</v>
      </c>
      <c r="V101" s="13">
        <f t="shared" si="38"/>
        <v>0</v>
      </c>
      <c r="W101" s="14">
        <f t="shared" si="39"/>
        <v>0</v>
      </c>
      <c r="X101" s="13">
        <f t="shared" si="40"/>
        <v>0</v>
      </c>
      <c r="Y101" s="13">
        <f t="shared" si="41"/>
        <v>0</v>
      </c>
      <c r="Z101" s="13">
        <f t="shared" si="42"/>
        <v>0</v>
      </c>
      <c r="AA101" s="13">
        <f t="shared" si="43"/>
        <v>0</v>
      </c>
      <c r="AB101" s="13">
        <f t="shared" si="44"/>
        <v>0</v>
      </c>
      <c r="AC101" s="13">
        <f t="shared" si="45"/>
        <v>0</v>
      </c>
      <c r="AD101" s="13">
        <f t="shared" si="46"/>
        <v>0</v>
      </c>
      <c r="AE101" s="13">
        <f t="shared" si="47"/>
        <v>0</v>
      </c>
      <c r="AF101" s="26">
        <f t="shared" si="48"/>
        <v>0</v>
      </c>
      <c r="AG101" s="26">
        <f t="shared" si="49"/>
        <v>0</v>
      </c>
      <c r="AH101" s="26" cm="1">
        <f t="array" ref="AH101">SUM(LARGE((R101:X101,Z101:AE101), {1,2,3}))+Y101</f>
        <v>0</v>
      </c>
      <c r="AI101" s="16">
        <v>95</v>
      </c>
    </row>
    <row r="102" spans="1:35" ht="12" x14ac:dyDescent="0.15">
      <c r="A102" s="16" t="s">
        <v>165</v>
      </c>
      <c r="B102" s="15" t="s">
        <v>142</v>
      </c>
      <c r="C102" s="19">
        <v>574</v>
      </c>
      <c r="D102" s="23"/>
      <c r="E102" s="11"/>
      <c r="F102" s="11"/>
      <c r="G102" s="11"/>
      <c r="H102" s="11"/>
      <c r="I102" s="11"/>
      <c r="J102" s="11"/>
      <c r="K102" s="11"/>
      <c r="L102" s="11"/>
      <c r="M102" s="11"/>
      <c r="N102" s="106"/>
      <c r="O102" s="106"/>
      <c r="P102" s="23"/>
      <c r="Q102" s="62"/>
      <c r="R102" s="13">
        <f t="shared" si="34"/>
        <v>0</v>
      </c>
      <c r="S102" s="14">
        <f t="shared" si="35"/>
        <v>0</v>
      </c>
      <c r="T102" s="14">
        <f t="shared" si="36"/>
        <v>0</v>
      </c>
      <c r="U102" s="13">
        <f t="shared" si="37"/>
        <v>0</v>
      </c>
      <c r="V102" s="13">
        <f t="shared" si="38"/>
        <v>0</v>
      </c>
      <c r="W102" s="14">
        <f t="shared" si="39"/>
        <v>0</v>
      </c>
      <c r="X102" s="13">
        <f t="shared" si="40"/>
        <v>0</v>
      </c>
      <c r="Y102" s="13">
        <f t="shared" si="41"/>
        <v>0</v>
      </c>
      <c r="Z102" s="13">
        <f t="shared" si="42"/>
        <v>0</v>
      </c>
      <c r="AA102" s="13">
        <f t="shared" si="43"/>
        <v>0</v>
      </c>
      <c r="AB102" s="13">
        <f t="shared" si="44"/>
        <v>0</v>
      </c>
      <c r="AC102" s="13">
        <f t="shared" si="45"/>
        <v>0</v>
      </c>
      <c r="AD102" s="13">
        <f t="shared" si="46"/>
        <v>0</v>
      </c>
      <c r="AE102" s="13">
        <f t="shared" si="47"/>
        <v>0</v>
      </c>
      <c r="AF102" s="26">
        <f t="shared" si="48"/>
        <v>0</v>
      </c>
      <c r="AG102" s="26">
        <f t="shared" si="49"/>
        <v>0</v>
      </c>
      <c r="AH102" s="26" cm="1">
        <f t="array" ref="AH102">SUM(LARGE((R102:X102,Z102:AE102), {1,2,3}))+Y102</f>
        <v>0</v>
      </c>
      <c r="AI102" s="16">
        <v>96</v>
      </c>
    </row>
    <row r="103" spans="1:35" ht="12" x14ac:dyDescent="0.15">
      <c r="A103" s="15" t="s">
        <v>169</v>
      </c>
      <c r="B103" s="15" t="s">
        <v>100</v>
      </c>
      <c r="C103" s="15">
        <v>305</v>
      </c>
      <c r="D103" s="23"/>
      <c r="E103" s="11"/>
      <c r="F103" s="11"/>
      <c r="G103" s="11"/>
      <c r="H103" s="11"/>
      <c r="I103" s="11"/>
      <c r="J103" s="11"/>
      <c r="K103" s="11"/>
      <c r="L103" s="11"/>
      <c r="M103" s="11"/>
      <c r="N103" s="106"/>
      <c r="O103" s="106"/>
      <c r="P103" s="23"/>
      <c r="Q103" s="62"/>
      <c r="R103" s="13">
        <f t="shared" ref="R103:R134" si="50">IF(D103="",0,(($D$6-D103+1)/$D$6)*100)</f>
        <v>0</v>
      </c>
      <c r="S103" s="14">
        <f t="shared" ref="S103:S134" si="51">IF(E103="",0,(($E$6-E103+1)/$E$6)*100)</f>
        <v>0</v>
      </c>
      <c r="T103" s="14">
        <f t="shared" ref="T103:T134" si="52">IF(F103="",0,(($F$6-F103+1)/$F$6)*100)</f>
        <v>0</v>
      </c>
      <c r="U103" s="13">
        <f t="shared" ref="U103:U134" si="53">IF(G103="",0,(($G$6-G103+1)/$G$6)*100)</f>
        <v>0</v>
      </c>
      <c r="V103" s="13">
        <f t="shared" ref="V103:V134" si="54">IF(H103="",0,(($H$6-H103+1)/$H$6)*100)</f>
        <v>0</v>
      </c>
      <c r="W103" s="14">
        <f t="shared" ref="W103:W134" si="55">IF(I103="",0,(($I$6-I103+1)/$I$6)*100)</f>
        <v>0</v>
      </c>
      <c r="X103" s="13">
        <f t="shared" ref="X103:X134" si="56">IF(J103="",0,(($J$6-J103+1)/$J$6)*100)</f>
        <v>0</v>
      </c>
      <c r="Y103" s="13">
        <f t="shared" ref="Y103:Y134" si="57">IF(K103="",0,(($K$6-K103+1)/$K$6)*100)</f>
        <v>0</v>
      </c>
      <c r="Z103" s="13">
        <f t="shared" ref="Z103:Z134" si="58">IF(L103="",0,(($L$6-L103+1)/$L$6)*100)</f>
        <v>0</v>
      </c>
      <c r="AA103" s="13">
        <f t="shared" ref="AA103:AA134" si="59">IF(M103="",0,(($M$6-M103+1)/$M$6)*100)</f>
        <v>0</v>
      </c>
      <c r="AB103" s="13">
        <f t="shared" ref="AB103:AB134" si="60">IF(N103="",0,(($N$6-N103+1)/$N$6)*100)</f>
        <v>0</v>
      </c>
      <c r="AC103" s="13">
        <f t="shared" ref="AC103:AC134" si="61">IF(O103="",0,(($O$6-O103+1)/$O$6)*100)</f>
        <v>0</v>
      </c>
      <c r="AD103" s="13">
        <f t="shared" ref="AD103:AD134" si="62">IF(P103="",0,(($P$6-P103+1)/$P$6)*100)</f>
        <v>0</v>
      </c>
      <c r="AE103" s="13">
        <f t="shared" ref="AE103:AE134" si="63">IF(Q103="",0,(($Q$6-Q103+1)/$Q$6)*100)</f>
        <v>0</v>
      </c>
      <c r="AF103" s="26">
        <f t="shared" ref="AF103:AF134" si="64">14-(COUNTIF(R103:AE103,0))</f>
        <v>0</v>
      </c>
      <c r="AG103" s="26">
        <f t="shared" ref="AG103:AG134" si="65">SUM(R103:AE103)</f>
        <v>0</v>
      </c>
      <c r="AH103" s="26" cm="1">
        <f t="array" ref="AH103">SUM(LARGE((R103:X103,Z103:AE103), {1,2,3}))+Y103</f>
        <v>0</v>
      </c>
      <c r="AI103" s="16">
        <v>97</v>
      </c>
    </row>
    <row r="104" spans="1:35" x14ac:dyDescent="0.15">
      <c r="A104" s="16"/>
      <c r="B104" s="15"/>
      <c r="C104" s="16"/>
      <c r="D104" s="23"/>
      <c r="E104" s="11"/>
      <c r="F104" s="11"/>
      <c r="G104" s="11"/>
      <c r="H104" s="11"/>
      <c r="I104" s="11"/>
      <c r="J104" s="11"/>
      <c r="K104" s="11"/>
      <c r="L104" s="11"/>
      <c r="M104" s="11"/>
      <c r="N104" s="106"/>
      <c r="O104" s="106"/>
      <c r="P104" s="23"/>
      <c r="Q104" s="62"/>
      <c r="R104" s="13">
        <f t="shared" si="50"/>
        <v>0</v>
      </c>
      <c r="S104" s="14">
        <f t="shared" si="51"/>
        <v>0</v>
      </c>
      <c r="T104" s="14">
        <f t="shared" si="52"/>
        <v>0</v>
      </c>
      <c r="U104" s="13">
        <f t="shared" si="53"/>
        <v>0</v>
      </c>
      <c r="V104" s="13">
        <f t="shared" si="54"/>
        <v>0</v>
      </c>
      <c r="W104" s="14">
        <f t="shared" si="55"/>
        <v>0</v>
      </c>
      <c r="X104" s="13">
        <f t="shared" si="56"/>
        <v>0</v>
      </c>
      <c r="Y104" s="13">
        <f t="shared" si="57"/>
        <v>0</v>
      </c>
      <c r="Z104" s="13">
        <f t="shared" si="58"/>
        <v>0</v>
      </c>
      <c r="AA104" s="13">
        <f t="shared" si="59"/>
        <v>0</v>
      </c>
      <c r="AB104" s="13">
        <f t="shared" si="60"/>
        <v>0</v>
      </c>
      <c r="AC104" s="13">
        <f t="shared" si="61"/>
        <v>0</v>
      </c>
      <c r="AD104" s="13">
        <f t="shared" si="62"/>
        <v>0</v>
      </c>
      <c r="AE104" s="13">
        <f t="shared" si="63"/>
        <v>0</v>
      </c>
      <c r="AF104" s="26">
        <f t="shared" si="64"/>
        <v>0</v>
      </c>
      <c r="AG104" s="26">
        <f t="shared" si="65"/>
        <v>0</v>
      </c>
      <c r="AH104" s="26" cm="1">
        <f t="array" ref="AH104">SUM(LARGE((R104:X104,Z104:AE104), {1,2,3}))+Y104</f>
        <v>0</v>
      </c>
      <c r="AI104" s="16">
        <v>98</v>
      </c>
    </row>
    <row r="105" spans="1:35" ht="12" x14ac:dyDescent="0.15">
      <c r="A105" s="15" t="s">
        <v>166</v>
      </c>
      <c r="B105" s="15" t="s">
        <v>11</v>
      </c>
      <c r="C105" s="15">
        <v>474</v>
      </c>
      <c r="D105" s="23"/>
      <c r="E105" s="11"/>
      <c r="F105" s="11"/>
      <c r="G105" s="11"/>
      <c r="H105" s="11"/>
      <c r="I105" s="11"/>
      <c r="J105" s="11"/>
      <c r="K105" s="11"/>
      <c r="L105" s="11"/>
      <c r="M105" s="11"/>
      <c r="N105" s="106"/>
      <c r="O105" s="106"/>
      <c r="P105" s="23"/>
      <c r="Q105" s="62"/>
      <c r="R105" s="13">
        <f t="shared" si="50"/>
        <v>0</v>
      </c>
      <c r="S105" s="14">
        <f t="shared" si="51"/>
        <v>0</v>
      </c>
      <c r="T105" s="14">
        <f t="shared" si="52"/>
        <v>0</v>
      </c>
      <c r="U105" s="13">
        <f t="shared" si="53"/>
        <v>0</v>
      </c>
      <c r="V105" s="13">
        <f t="shared" si="54"/>
        <v>0</v>
      </c>
      <c r="W105" s="14">
        <f t="shared" si="55"/>
        <v>0</v>
      </c>
      <c r="X105" s="13">
        <f t="shared" si="56"/>
        <v>0</v>
      </c>
      <c r="Y105" s="13">
        <f t="shared" si="57"/>
        <v>0</v>
      </c>
      <c r="Z105" s="13">
        <f t="shared" si="58"/>
        <v>0</v>
      </c>
      <c r="AA105" s="13">
        <f t="shared" si="59"/>
        <v>0</v>
      </c>
      <c r="AB105" s="13">
        <f t="shared" si="60"/>
        <v>0</v>
      </c>
      <c r="AC105" s="13">
        <f t="shared" si="61"/>
        <v>0</v>
      </c>
      <c r="AD105" s="13">
        <f t="shared" si="62"/>
        <v>0</v>
      </c>
      <c r="AE105" s="13">
        <f t="shared" si="63"/>
        <v>0</v>
      </c>
      <c r="AF105" s="26">
        <f t="shared" si="64"/>
        <v>0</v>
      </c>
      <c r="AG105" s="26">
        <f t="shared" si="65"/>
        <v>0</v>
      </c>
      <c r="AH105" s="26" cm="1">
        <f t="array" ref="AH105">SUM(LARGE((R105:X105,Z105:AE105), {1,2,3}))+Y105</f>
        <v>0</v>
      </c>
      <c r="AI105" s="16">
        <v>99</v>
      </c>
    </row>
    <row r="106" spans="1:35" ht="12" x14ac:dyDescent="0.15">
      <c r="A106" s="15" t="s">
        <v>171</v>
      </c>
      <c r="B106" s="16" t="s">
        <v>146</v>
      </c>
      <c r="C106" s="15">
        <v>287</v>
      </c>
      <c r="D106" s="23"/>
      <c r="E106" s="11"/>
      <c r="F106" s="11"/>
      <c r="G106" s="11"/>
      <c r="H106" s="11"/>
      <c r="I106" s="11"/>
      <c r="J106" s="11"/>
      <c r="K106" s="11"/>
      <c r="L106" s="11"/>
      <c r="M106" s="11"/>
      <c r="N106" s="106"/>
      <c r="O106" s="106"/>
      <c r="P106" s="23"/>
      <c r="Q106" s="62"/>
      <c r="R106" s="13">
        <f t="shared" si="50"/>
        <v>0</v>
      </c>
      <c r="S106" s="14">
        <f t="shared" si="51"/>
        <v>0</v>
      </c>
      <c r="T106" s="14">
        <f t="shared" si="52"/>
        <v>0</v>
      </c>
      <c r="U106" s="13">
        <f t="shared" si="53"/>
        <v>0</v>
      </c>
      <c r="V106" s="13">
        <f t="shared" si="54"/>
        <v>0</v>
      </c>
      <c r="W106" s="14">
        <f t="shared" si="55"/>
        <v>0</v>
      </c>
      <c r="X106" s="13">
        <f t="shared" si="56"/>
        <v>0</v>
      </c>
      <c r="Y106" s="13">
        <f t="shared" si="57"/>
        <v>0</v>
      </c>
      <c r="Z106" s="13">
        <f t="shared" si="58"/>
        <v>0</v>
      </c>
      <c r="AA106" s="13">
        <f t="shared" si="59"/>
        <v>0</v>
      </c>
      <c r="AB106" s="13">
        <f t="shared" si="60"/>
        <v>0</v>
      </c>
      <c r="AC106" s="13">
        <f t="shared" si="61"/>
        <v>0</v>
      </c>
      <c r="AD106" s="13">
        <f t="shared" si="62"/>
        <v>0</v>
      </c>
      <c r="AE106" s="13">
        <f t="shared" si="63"/>
        <v>0</v>
      </c>
      <c r="AF106" s="26">
        <f t="shared" si="64"/>
        <v>0</v>
      </c>
      <c r="AG106" s="26">
        <f t="shared" si="65"/>
        <v>0</v>
      </c>
      <c r="AH106" s="26" cm="1">
        <f t="array" ref="AH106">SUM(LARGE((R106:X106,Z106:AE106), {1,2,3}))+Y106</f>
        <v>0</v>
      </c>
      <c r="AI106" s="16">
        <v>100</v>
      </c>
    </row>
    <row r="107" spans="1:35" ht="12" x14ac:dyDescent="0.15">
      <c r="A107" s="15" t="s">
        <v>182</v>
      </c>
      <c r="B107" s="15" t="s">
        <v>11</v>
      </c>
      <c r="C107" s="15">
        <v>609</v>
      </c>
      <c r="D107" s="23"/>
      <c r="E107" s="11"/>
      <c r="F107" s="11"/>
      <c r="G107" s="11"/>
      <c r="H107" s="11"/>
      <c r="I107" s="11"/>
      <c r="J107" s="11"/>
      <c r="K107" s="11"/>
      <c r="L107" s="11"/>
      <c r="M107" s="11"/>
      <c r="N107" s="106"/>
      <c r="O107" s="106"/>
      <c r="P107" s="23"/>
      <c r="Q107" s="62"/>
      <c r="R107" s="13">
        <f t="shared" si="50"/>
        <v>0</v>
      </c>
      <c r="S107" s="14">
        <f t="shared" si="51"/>
        <v>0</v>
      </c>
      <c r="T107" s="14">
        <f t="shared" si="52"/>
        <v>0</v>
      </c>
      <c r="U107" s="13">
        <f t="shared" si="53"/>
        <v>0</v>
      </c>
      <c r="V107" s="13">
        <f t="shared" si="54"/>
        <v>0</v>
      </c>
      <c r="W107" s="14">
        <f t="shared" si="55"/>
        <v>0</v>
      </c>
      <c r="X107" s="13">
        <f t="shared" si="56"/>
        <v>0</v>
      </c>
      <c r="Y107" s="13">
        <f t="shared" si="57"/>
        <v>0</v>
      </c>
      <c r="Z107" s="13">
        <f t="shared" si="58"/>
        <v>0</v>
      </c>
      <c r="AA107" s="13">
        <f t="shared" si="59"/>
        <v>0</v>
      </c>
      <c r="AB107" s="13">
        <f t="shared" si="60"/>
        <v>0</v>
      </c>
      <c r="AC107" s="13">
        <f t="shared" si="61"/>
        <v>0</v>
      </c>
      <c r="AD107" s="13">
        <f t="shared" si="62"/>
        <v>0</v>
      </c>
      <c r="AE107" s="13">
        <f t="shared" si="63"/>
        <v>0</v>
      </c>
      <c r="AF107" s="26">
        <f t="shared" si="64"/>
        <v>0</v>
      </c>
      <c r="AG107" s="26">
        <f t="shared" si="65"/>
        <v>0</v>
      </c>
      <c r="AH107" s="26" cm="1">
        <f t="array" ref="AH107">SUM(LARGE((R107:X107,Z107:AE107), {1,2,3}))+Y107</f>
        <v>0</v>
      </c>
      <c r="AI107" s="16">
        <v>101</v>
      </c>
    </row>
    <row r="108" spans="1:35" x14ac:dyDescent="0.15">
      <c r="A108" s="16" t="s">
        <v>168</v>
      </c>
      <c r="B108" s="16" t="s">
        <v>144</v>
      </c>
      <c r="C108" s="16">
        <v>297</v>
      </c>
      <c r="D108" s="23"/>
      <c r="E108" s="11"/>
      <c r="F108" s="11"/>
      <c r="G108" s="11"/>
      <c r="H108" s="11"/>
      <c r="I108" s="11"/>
      <c r="J108" s="11"/>
      <c r="K108" s="11"/>
      <c r="L108" s="11"/>
      <c r="M108" s="11"/>
      <c r="N108" s="106"/>
      <c r="O108" s="106"/>
      <c r="P108" s="23"/>
      <c r="Q108" s="62"/>
      <c r="R108" s="13">
        <f t="shared" si="50"/>
        <v>0</v>
      </c>
      <c r="S108" s="14">
        <f t="shared" si="51"/>
        <v>0</v>
      </c>
      <c r="T108" s="14">
        <f t="shared" si="52"/>
        <v>0</v>
      </c>
      <c r="U108" s="13">
        <f t="shared" si="53"/>
        <v>0</v>
      </c>
      <c r="V108" s="13">
        <f t="shared" si="54"/>
        <v>0</v>
      </c>
      <c r="W108" s="14">
        <f t="shared" si="55"/>
        <v>0</v>
      </c>
      <c r="X108" s="13">
        <f t="shared" si="56"/>
        <v>0</v>
      </c>
      <c r="Y108" s="13">
        <f t="shared" si="57"/>
        <v>0</v>
      </c>
      <c r="Z108" s="13">
        <f t="shared" si="58"/>
        <v>0</v>
      </c>
      <c r="AA108" s="13">
        <f t="shared" si="59"/>
        <v>0</v>
      </c>
      <c r="AB108" s="13">
        <f t="shared" si="60"/>
        <v>0</v>
      </c>
      <c r="AC108" s="13">
        <f t="shared" si="61"/>
        <v>0</v>
      </c>
      <c r="AD108" s="13">
        <f t="shared" si="62"/>
        <v>0</v>
      </c>
      <c r="AE108" s="13">
        <f t="shared" si="63"/>
        <v>0</v>
      </c>
      <c r="AF108" s="26">
        <f t="shared" si="64"/>
        <v>0</v>
      </c>
      <c r="AG108" s="26">
        <f t="shared" si="65"/>
        <v>0</v>
      </c>
      <c r="AH108" s="26" cm="1">
        <f t="array" ref="AH108">SUM(LARGE((R108:X108,Z108:AE108), {1,2,3}))+Y108</f>
        <v>0</v>
      </c>
      <c r="AI108" s="16">
        <v>102</v>
      </c>
    </row>
    <row r="109" spans="1:35" ht="12" x14ac:dyDescent="0.15">
      <c r="A109" s="18" t="s">
        <v>111</v>
      </c>
      <c r="B109" s="15" t="s">
        <v>11</v>
      </c>
      <c r="C109" s="16">
        <v>465</v>
      </c>
      <c r="D109" s="23"/>
      <c r="E109" s="11"/>
      <c r="F109" s="11"/>
      <c r="G109" s="11"/>
      <c r="H109" s="11"/>
      <c r="I109" s="11"/>
      <c r="J109" s="11"/>
      <c r="K109" s="11"/>
      <c r="L109" s="11"/>
      <c r="M109" s="11"/>
      <c r="N109" s="106"/>
      <c r="O109" s="106"/>
      <c r="P109" s="23"/>
      <c r="Q109" s="62"/>
      <c r="R109" s="13">
        <f t="shared" si="50"/>
        <v>0</v>
      </c>
      <c r="S109" s="14">
        <f t="shared" si="51"/>
        <v>0</v>
      </c>
      <c r="T109" s="14">
        <f t="shared" si="52"/>
        <v>0</v>
      </c>
      <c r="U109" s="13">
        <f t="shared" si="53"/>
        <v>0</v>
      </c>
      <c r="V109" s="13">
        <f t="shared" si="54"/>
        <v>0</v>
      </c>
      <c r="W109" s="14">
        <f t="shared" si="55"/>
        <v>0</v>
      </c>
      <c r="X109" s="13">
        <f t="shared" si="56"/>
        <v>0</v>
      </c>
      <c r="Y109" s="13">
        <f t="shared" si="57"/>
        <v>0</v>
      </c>
      <c r="Z109" s="13">
        <f t="shared" si="58"/>
        <v>0</v>
      </c>
      <c r="AA109" s="13">
        <f t="shared" si="59"/>
        <v>0</v>
      </c>
      <c r="AB109" s="13">
        <f t="shared" si="60"/>
        <v>0</v>
      </c>
      <c r="AC109" s="13">
        <f t="shared" si="61"/>
        <v>0</v>
      </c>
      <c r="AD109" s="13">
        <f t="shared" si="62"/>
        <v>0</v>
      </c>
      <c r="AE109" s="13">
        <f t="shared" si="63"/>
        <v>0</v>
      </c>
      <c r="AF109" s="26">
        <f t="shared" si="64"/>
        <v>0</v>
      </c>
      <c r="AG109" s="26">
        <f t="shared" si="65"/>
        <v>0</v>
      </c>
      <c r="AH109" s="26" cm="1">
        <f t="array" ref="AH109">SUM(LARGE((R109:X109,Z109:AE109), {1,2,3}))+Y109</f>
        <v>0</v>
      </c>
      <c r="AI109" s="16">
        <v>103</v>
      </c>
    </row>
    <row r="110" spans="1:35" ht="12" x14ac:dyDescent="0.15">
      <c r="A110" s="15" t="s">
        <v>179</v>
      </c>
      <c r="B110" s="15" t="s">
        <v>174</v>
      </c>
      <c r="C110" s="15">
        <v>127</v>
      </c>
      <c r="D110" s="23"/>
      <c r="E110" s="11"/>
      <c r="F110" s="11"/>
      <c r="G110" s="11"/>
      <c r="H110" s="11"/>
      <c r="I110" s="11"/>
      <c r="J110" s="11"/>
      <c r="K110" s="11"/>
      <c r="L110" s="11"/>
      <c r="M110" s="11"/>
      <c r="N110" s="106"/>
      <c r="O110" s="106"/>
      <c r="P110" s="23"/>
      <c r="Q110" s="62"/>
      <c r="R110" s="13">
        <f t="shared" si="50"/>
        <v>0</v>
      </c>
      <c r="S110" s="14">
        <f t="shared" si="51"/>
        <v>0</v>
      </c>
      <c r="T110" s="14">
        <f t="shared" si="52"/>
        <v>0</v>
      </c>
      <c r="U110" s="13">
        <f t="shared" si="53"/>
        <v>0</v>
      </c>
      <c r="V110" s="13">
        <f t="shared" si="54"/>
        <v>0</v>
      </c>
      <c r="W110" s="14">
        <f t="shared" si="55"/>
        <v>0</v>
      </c>
      <c r="X110" s="13">
        <f t="shared" si="56"/>
        <v>0</v>
      </c>
      <c r="Y110" s="13">
        <f t="shared" si="57"/>
        <v>0</v>
      </c>
      <c r="Z110" s="13">
        <f t="shared" si="58"/>
        <v>0</v>
      </c>
      <c r="AA110" s="13">
        <f t="shared" si="59"/>
        <v>0</v>
      </c>
      <c r="AB110" s="13">
        <f t="shared" si="60"/>
        <v>0</v>
      </c>
      <c r="AC110" s="13">
        <f t="shared" si="61"/>
        <v>0</v>
      </c>
      <c r="AD110" s="13">
        <f t="shared" si="62"/>
        <v>0</v>
      </c>
      <c r="AE110" s="13">
        <f t="shared" si="63"/>
        <v>0</v>
      </c>
      <c r="AF110" s="26">
        <f t="shared" si="64"/>
        <v>0</v>
      </c>
      <c r="AG110" s="26">
        <f t="shared" si="65"/>
        <v>0</v>
      </c>
      <c r="AH110" s="26" cm="1">
        <f t="array" ref="AH110">SUM(LARGE((R110:X110,Z110:AE110), {1,2,3}))+Y110</f>
        <v>0</v>
      </c>
      <c r="AI110" s="16">
        <v>104</v>
      </c>
    </row>
    <row r="111" spans="1:35" ht="12" x14ac:dyDescent="0.15">
      <c r="A111" s="15" t="s">
        <v>27</v>
      </c>
      <c r="B111" s="15" t="s">
        <v>185</v>
      </c>
      <c r="C111" s="15">
        <v>224</v>
      </c>
      <c r="D111" s="23"/>
      <c r="E111" s="11"/>
      <c r="F111" s="11"/>
      <c r="G111" s="11"/>
      <c r="H111" s="11"/>
      <c r="I111" s="11"/>
      <c r="J111" s="11"/>
      <c r="K111" s="11"/>
      <c r="L111" s="11"/>
      <c r="M111" s="11"/>
      <c r="N111" s="106"/>
      <c r="O111" s="106"/>
      <c r="P111" s="23"/>
      <c r="Q111" s="62"/>
      <c r="R111" s="13">
        <f t="shared" si="50"/>
        <v>0</v>
      </c>
      <c r="S111" s="14">
        <f t="shared" si="51"/>
        <v>0</v>
      </c>
      <c r="T111" s="14">
        <f t="shared" si="52"/>
        <v>0</v>
      </c>
      <c r="U111" s="13">
        <f t="shared" si="53"/>
        <v>0</v>
      </c>
      <c r="V111" s="13">
        <f t="shared" si="54"/>
        <v>0</v>
      </c>
      <c r="W111" s="14">
        <f t="shared" si="55"/>
        <v>0</v>
      </c>
      <c r="X111" s="13">
        <f t="shared" si="56"/>
        <v>0</v>
      </c>
      <c r="Y111" s="13">
        <f t="shared" si="57"/>
        <v>0</v>
      </c>
      <c r="Z111" s="13">
        <f t="shared" si="58"/>
        <v>0</v>
      </c>
      <c r="AA111" s="13">
        <f t="shared" si="59"/>
        <v>0</v>
      </c>
      <c r="AB111" s="13">
        <f t="shared" si="60"/>
        <v>0</v>
      </c>
      <c r="AC111" s="13">
        <f t="shared" si="61"/>
        <v>0</v>
      </c>
      <c r="AD111" s="13">
        <f t="shared" si="62"/>
        <v>0</v>
      </c>
      <c r="AE111" s="13">
        <f t="shared" si="63"/>
        <v>0</v>
      </c>
      <c r="AF111" s="26">
        <f t="shared" si="64"/>
        <v>0</v>
      </c>
      <c r="AG111" s="26">
        <f t="shared" si="65"/>
        <v>0</v>
      </c>
      <c r="AH111" s="26" cm="1">
        <f t="array" ref="AH111">SUM(LARGE((R111:X111,Z111:AE111), {1,2,3}))+Y111</f>
        <v>0</v>
      </c>
      <c r="AI111" s="16">
        <v>105</v>
      </c>
    </row>
    <row r="112" spans="1:35" ht="12" x14ac:dyDescent="0.15">
      <c r="A112" s="18" t="s">
        <v>102</v>
      </c>
      <c r="B112" s="15" t="s">
        <v>86</v>
      </c>
      <c r="C112" s="16">
        <v>545</v>
      </c>
      <c r="D112" s="23"/>
      <c r="E112" s="11"/>
      <c r="F112" s="11"/>
      <c r="G112" s="11"/>
      <c r="H112" s="11"/>
      <c r="I112" s="11"/>
      <c r="J112" s="11"/>
      <c r="K112" s="11"/>
      <c r="L112" s="11"/>
      <c r="M112" s="11"/>
      <c r="N112" s="106"/>
      <c r="O112" s="106"/>
      <c r="P112" s="23"/>
      <c r="Q112" s="62"/>
      <c r="R112" s="13">
        <f t="shared" si="50"/>
        <v>0</v>
      </c>
      <c r="S112" s="14">
        <f t="shared" si="51"/>
        <v>0</v>
      </c>
      <c r="T112" s="14">
        <f t="shared" si="52"/>
        <v>0</v>
      </c>
      <c r="U112" s="13">
        <f t="shared" si="53"/>
        <v>0</v>
      </c>
      <c r="V112" s="13">
        <f t="shared" si="54"/>
        <v>0</v>
      </c>
      <c r="W112" s="14">
        <f t="shared" si="55"/>
        <v>0</v>
      </c>
      <c r="X112" s="13">
        <f t="shared" si="56"/>
        <v>0</v>
      </c>
      <c r="Y112" s="13">
        <f t="shared" si="57"/>
        <v>0</v>
      </c>
      <c r="Z112" s="13">
        <f t="shared" si="58"/>
        <v>0</v>
      </c>
      <c r="AA112" s="13">
        <f t="shared" si="59"/>
        <v>0</v>
      </c>
      <c r="AB112" s="13">
        <f t="shared" si="60"/>
        <v>0</v>
      </c>
      <c r="AC112" s="13">
        <f t="shared" si="61"/>
        <v>0</v>
      </c>
      <c r="AD112" s="13">
        <f t="shared" si="62"/>
        <v>0</v>
      </c>
      <c r="AE112" s="13">
        <f t="shared" si="63"/>
        <v>0</v>
      </c>
      <c r="AF112" s="26">
        <f t="shared" si="64"/>
        <v>0</v>
      </c>
      <c r="AG112" s="26">
        <f t="shared" si="65"/>
        <v>0</v>
      </c>
      <c r="AH112" s="26" cm="1">
        <f t="array" ref="AH112">SUM(LARGE((R112:X112,Z112:AE112), {1,2,3}))+Y112</f>
        <v>0</v>
      </c>
      <c r="AI112" s="16">
        <v>106</v>
      </c>
    </row>
    <row r="113" spans="1:35" ht="12" x14ac:dyDescent="0.15">
      <c r="A113" s="15" t="s">
        <v>106</v>
      </c>
      <c r="B113" s="15" t="s">
        <v>107</v>
      </c>
      <c r="C113" s="15">
        <v>474</v>
      </c>
      <c r="D113" s="23"/>
      <c r="E113" s="11"/>
      <c r="F113" s="11"/>
      <c r="G113" s="11"/>
      <c r="H113" s="11"/>
      <c r="I113" s="11"/>
      <c r="J113" s="11"/>
      <c r="K113" s="11"/>
      <c r="L113" s="11"/>
      <c r="M113" s="11"/>
      <c r="N113" s="106"/>
      <c r="O113" s="106"/>
      <c r="P113" s="23"/>
      <c r="Q113" s="62"/>
      <c r="R113" s="13">
        <f t="shared" si="50"/>
        <v>0</v>
      </c>
      <c r="S113" s="14">
        <f t="shared" si="51"/>
        <v>0</v>
      </c>
      <c r="T113" s="14">
        <f t="shared" si="52"/>
        <v>0</v>
      </c>
      <c r="U113" s="13">
        <f t="shared" si="53"/>
        <v>0</v>
      </c>
      <c r="V113" s="13">
        <f t="shared" si="54"/>
        <v>0</v>
      </c>
      <c r="W113" s="14">
        <f t="shared" si="55"/>
        <v>0</v>
      </c>
      <c r="X113" s="13">
        <f t="shared" si="56"/>
        <v>0</v>
      </c>
      <c r="Y113" s="13">
        <f t="shared" si="57"/>
        <v>0</v>
      </c>
      <c r="Z113" s="13">
        <f t="shared" si="58"/>
        <v>0</v>
      </c>
      <c r="AA113" s="13">
        <f t="shared" si="59"/>
        <v>0</v>
      </c>
      <c r="AB113" s="13">
        <f t="shared" si="60"/>
        <v>0</v>
      </c>
      <c r="AC113" s="13">
        <f t="shared" si="61"/>
        <v>0</v>
      </c>
      <c r="AD113" s="13">
        <f t="shared" si="62"/>
        <v>0</v>
      </c>
      <c r="AE113" s="13">
        <f t="shared" si="63"/>
        <v>0</v>
      </c>
      <c r="AF113" s="26">
        <f t="shared" si="64"/>
        <v>0</v>
      </c>
      <c r="AG113" s="26">
        <f t="shared" si="65"/>
        <v>0</v>
      </c>
      <c r="AH113" s="26" cm="1">
        <f t="array" ref="AH113">SUM(LARGE((R113:X113,Z113:AE113), {1,2,3}))+Y113</f>
        <v>0</v>
      </c>
      <c r="AI113" s="16">
        <v>107</v>
      </c>
    </row>
    <row r="114" spans="1:35" ht="12" x14ac:dyDescent="0.15">
      <c r="A114" s="16" t="s">
        <v>156</v>
      </c>
      <c r="B114" s="15" t="s">
        <v>157</v>
      </c>
      <c r="C114" s="16">
        <v>362</v>
      </c>
      <c r="D114" s="23"/>
      <c r="E114" s="11"/>
      <c r="F114" s="11"/>
      <c r="G114" s="11"/>
      <c r="H114" s="11"/>
      <c r="I114" s="11"/>
      <c r="J114" s="11"/>
      <c r="K114" s="11"/>
      <c r="L114" s="11"/>
      <c r="M114" s="11"/>
      <c r="N114" s="106"/>
      <c r="O114" s="106"/>
      <c r="P114" s="23"/>
      <c r="Q114" s="62"/>
      <c r="R114" s="13">
        <f t="shared" si="50"/>
        <v>0</v>
      </c>
      <c r="S114" s="14">
        <f t="shared" si="51"/>
        <v>0</v>
      </c>
      <c r="T114" s="14">
        <f t="shared" si="52"/>
        <v>0</v>
      </c>
      <c r="U114" s="13">
        <f t="shared" si="53"/>
        <v>0</v>
      </c>
      <c r="V114" s="13">
        <f t="shared" si="54"/>
        <v>0</v>
      </c>
      <c r="W114" s="14">
        <f t="shared" si="55"/>
        <v>0</v>
      </c>
      <c r="X114" s="13">
        <f t="shared" si="56"/>
        <v>0</v>
      </c>
      <c r="Y114" s="13">
        <f t="shared" si="57"/>
        <v>0</v>
      </c>
      <c r="Z114" s="13">
        <f t="shared" si="58"/>
        <v>0</v>
      </c>
      <c r="AA114" s="13">
        <f t="shared" si="59"/>
        <v>0</v>
      </c>
      <c r="AB114" s="13">
        <f t="shared" si="60"/>
        <v>0</v>
      </c>
      <c r="AC114" s="13">
        <f t="shared" si="61"/>
        <v>0</v>
      </c>
      <c r="AD114" s="13">
        <f t="shared" si="62"/>
        <v>0</v>
      </c>
      <c r="AE114" s="13">
        <f t="shared" si="63"/>
        <v>0</v>
      </c>
      <c r="AF114" s="26">
        <f t="shared" si="64"/>
        <v>0</v>
      </c>
      <c r="AG114" s="26">
        <f t="shared" si="65"/>
        <v>0</v>
      </c>
      <c r="AH114" s="26" cm="1">
        <f t="array" ref="AH114">SUM(LARGE((R114:X114,Z114:AE114), {1,2,3}))+Y114</f>
        <v>0</v>
      </c>
      <c r="AI114" s="16">
        <v>108</v>
      </c>
    </row>
    <row r="115" spans="1:35" ht="12" x14ac:dyDescent="0.15">
      <c r="A115" s="15" t="s">
        <v>77</v>
      </c>
      <c r="B115" s="15" t="s">
        <v>142</v>
      </c>
      <c r="C115" s="15">
        <v>97</v>
      </c>
      <c r="D115" s="23"/>
      <c r="E115" s="11"/>
      <c r="F115" s="11"/>
      <c r="G115" s="11"/>
      <c r="H115" s="11"/>
      <c r="I115" s="11"/>
      <c r="J115" s="11"/>
      <c r="K115" s="11"/>
      <c r="L115" s="11"/>
      <c r="M115" s="11"/>
      <c r="N115" s="106"/>
      <c r="O115" s="106"/>
      <c r="P115" s="23"/>
      <c r="Q115" s="62"/>
      <c r="R115" s="13">
        <f t="shared" si="50"/>
        <v>0</v>
      </c>
      <c r="S115" s="14">
        <f t="shared" si="51"/>
        <v>0</v>
      </c>
      <c r="T115" s="14">
        <f t="shared" si="52"/>
        <v>0</v>
      </c>
      <c r="U115" s="13">
        <f t="shared" si="53"/>
        <v>0</v>
      </c>
      <c r="V115" s="13">
        <f t="shared" si="54"/>
        <v>0</v>
      </c>
      <c r="W115" s="14">
        <f t="shared" si="55"/>
        <v>0</v>
      </c>
      <c r="X115" s="13">
        <f t="shared" si="56"/>
        <v>0</v>
      </c>
      <c r="Y115" s="13">
        <f t="shared" si="57"/>
        <v>0</v>
      </c>
      <c r="Z115" s="13">
        <f t="shared" si="58"/>
        <v>0</v>
      </c>
      <c r="AA115" s="13">
        <f t="shared" si="59"/>
        <v>0</v>
      </c>
      <c r="AB115" s="13">
        <f t="shared" si="60"/>
        <v>0</v>
      </c>
      <c r="AC115" s="13">
        <f t="shared" si="61"/>
        <v>0</v>
      </c>
      <c r="AD115" s="13">
        <f t="shared" si="62"/>
        <v>0</v>
      </c>
      <c r="AE115" s="13">
        <f t="shared" si="63"/>
        <v>0</v>
      </c>
      <c r="AF115" s="26">
        <f t="shared" si="64"/>
        <v>0</v>
      </c>
      <c r="AG115" s="26">
        <f t="shared" si="65"/>
        <v>0</v>
      </c>
      <c r="AH115" s="26" cm="1">
        <f t="array" ref="AH115">SUM(LARGE((R115:X115,Z115:AE115), {1,2,3}))+Y115</f>
        <v>0</v>
      </c>
      <c r="AI115" s="16">
        <v>109</v>
      </c>
    </row>
    <row r="116" spans="1:35" ht="12" x14ac:dyDescent="0.15">
      <c r="A116" s="15" t="s">
        <v>76</v>
      </c>
      <c r="B116" s="18" t="s">
        <v>18</v>
      </c>
      <c r="C116" s="15">
        <v>265</v>
      </c>
      <c r="D116" s="23"/>
      <c r="E116" s="11"/>
      <c r="F116" s="11"/>
      <c r="G116" s="11"/>
      <c r="H116" s="11"/>
      <c r="I116" s="11"/>
      <c r="J116" s="11"/>
      <c r="K116" s="11"/>
      <c r="L116" s="11"/>
      <c r="M116" s="11"/>
      <c r="N116" s="106"/>
      <c r="O116" s="106"/>
      <c r="P116" s="23"/>
      <c r="Q116" s="62"/>
      <c r="R116" s="13">
        <f t="shared" si="50"/>
        <v>0</v>
      </c>
      <c r="S116" s="14">
        <f t="shared" si="51"/>
        <v>0</v>
      </c>
      <c r="T116" s="14">
        <f t="shared" si="52"/>
        <v>0</v>
      </c>
      <c r="U116" s="13">
        <f t="shared" si="53"/>
        <v>0</v>
      </c>
      <c r="V116" s="13">
        <f t="shared" si="54"/>
        <v>0</v>
      </c>
      <c r="W116" s="14">
        <f t="shared" si="55"/>
        <v>0</v>
      </c>
      <c r="X116" s="13">
        <f t="shared" si="56"/>
        <v>0</v>
      </c>
      <c r="Y116" s="13">
        <f t="shared" si="57"/>
        <v>0</v>
      </c>
      <c r="Z116" s="13">
        <f t="shared" si="58"/>
        <v>0</v>
      </c>
      <c r="AA116" s="13">
        <f t="shared" si="59"/>
        <v>0</v>
      </c>
      <c r="AB116" s="13">
        <f t="shared" si="60"/>
        <v>0</v>
      </c>
      <c r="AC116" s="13">
        <f t="shared" si="61"/>
        <v>0</v>
      </c>
      <c r="AD116" s="13">
        <f t="shared" si="62"/>
        <v>0</v>
      </c>
      <c r="AE116" s="13">
        <f t="shared" si="63"/>
        <v>0</v>
      </c>
      <c r="AF116" s="26">
        <f t="shared" si="64"/>
        <v>0</v>
      </c>
      <c r="AG116" s="26">
        <f t="shared" si="65"/>
        <v>0</v>
      </c>
      <c r="AH116" s="26" cm="1">
        <f t="array" ref="AH116">SUM(LARGE((R116:X116,Z116:AE116), {1,2,3}))+Y116</f>
        <v>0</v>
      </c>
      <c r="AI116" s="16">
        <v>110</v>
      </c>
    </row>
    <row r="117" spans="1:35" ht="12" x14ac:dyDescent="0.15">
      <c r="A117" s="15" t="s">
        <v>115</v>
      </c>
      <c r="B117" s="15" t="s">
        <v>116</v>
      </c>
      <c r="C117" s="16">
        <v>367</v>
      </c>
      <c r="D117" s="23"/>
      <c r="E117" s="11"/>
      <c r="F117" s="11"/>
      <c r="G117" s="11"/>
      <c r="H117" s="11"/>
      <c r="I117" s="11"/>
      <c r="J117" s="11"/>
      <c r="K117" s="11"/>
      <c r="L117" s="11"/>
      <c r="M117" s="11"/>
      <c r="N117" s="106"/>
      <c r="O117" s="106"/>
      <c r="P117" s="23"/>
      <c r="Q117" s="62"/>
      <c r="R117" s="13">
        <f t="shared" si="50"/>
        <v>0</v>
      </c>
      <c r="S117" s="14">
        <f t="shared" si="51"/>
        <v>0</v>
      </c>
      <c r="T117" s="14">
        <f t="shared" si="52"/>
        <v>0</v>
      </c>
      <c r="U117" s="13">
        <f t="shared" si="53"/>
        <v>0</v>
      </c>
      <c r="V117" s="13">
        <f t="shared" si="54"/>
        <v>0</v>
      </c>
      <c r="W117" s="14">
        <f t="shared" si="55"/>
        <v>0</v>
      </c>
      <c r="X117" s="13">
        <f t="shared" si="56"/>
        <v>0</v>
      </c>
      <c r="Y117" s="13">
        <f t="shared" si="57"/>
        <v>0</v>
      </c>
      <c r="Z117" s="13">
        <f t="shared" si="58"/>
        <v>0</v>
      </c>
      <c r="AA117" s="13">
        <f t="shared" si="59"/>
        <v>0</v>
      </c>
      <c r="AB117" s="13">
        <f t="shared" si="60"/>
        <v>0</v>
      </c>
      <c r="AC117" s="13">
        <f t="shared" si="61"/>
        <v>0</v>
      </c>
      <c r="AD117" s="13">
        <f t="shared" si="62"/>
        <v>0</v>
      </c>
      <c r="AE117" s="13">
        <f t="shared" si="63"/>
        <v>0</v>
      </c>
      <c r="AF117" s="26">
        <f t="shared" si="64"/>
        <v>0</v>
      </c>
      <c r="AG117" s="26">
        <f t="shared" si="65"/>
        <v>0</v>
      </c>
      <c r="AH117" s="26" cm="1">
        <f t="array" ref="AH117">SUM(LARGE((R117:X117,Z117:AE117), {1,2,3}))+Y117</f>
        <v>0</v>
      </c>
      <c r="AI117" s="16">
        <v>111</v>
      </c>
    </row>
    <row r="118" spans="1:35" ht="12" x14ac:dyDescent="0.15">
      <c r="A118" s="15" t="s">
        <v>51</v>
      </c>
      <c r="B118" s="15" t="s">
        <v>47</v>
      </c>
      <c r="C118" s="16">
        <v>186</v>
      </c>
      <c r="D118" s="23"/>
      <c r="E118" s="11"/>
      <c r="F118" s="11"/>
      <c r="G118" s="11"/>
      <c r="H118" s="11"/>
      <c r="I118" s="11"/>
      <c r="J118" s="11"/>
      <c r="K118" s="11"/>
      <c r="L118" s="11"/>
      <c r="M118" s="11"/>
      <c r="N118" s="106"/>
      <c r="O118" s="106"/>
      <c r="P118" s="23"/>
      <c r="Q118" s="62"/>
      <c r="R118" s="13">
        <f t="shared" si="50"/>
        <v>0</v>
      </c>
      <c r="S118" s="14">
        <f t="shared" si="51"/>
        <v>0</v>
      </c>
      <c r="T118" s="14">
        <f t="shared" si="52"/>
        <v>0</v>
      </c>
      <c r="U118" s="13">
        <f t="shared" si="53"/>
        <v>0</v>
      </c>
      <c r="V118" s="13">
        <f t="shared" si="54"/>
        <v>0</v>
      </c>
      <c r="W118" s="14">
        <f t="shared" si="55"/>
        <v>0</v>
      </c>
      <c r="X118" s="13">
        <f t="shared" si="56"/>
        <v>0</v>
      </c>
      <c r="Y118" s="13">
        <f t="shared" si="57"/>
        <v>0</v>
      </c>
      <c r="Z118" s="13">
        <f t="shared" si="58"/>
        <v>0</v>
      </c>
      <c r="AA118" s="13">
        <f t="shared" si="59"/>
        <v>0</v>
      </c>
      <c r="AB118" s="13">
        <f t="shared" si="60"/>
        <v>0</v>
      </c>
      <c r="AC118" s="13">
        <f t="shared" si="61"/>
        <v>0</v>
      </c>
      <c r="AD118" s="13">
        <f t="shared" si="62"/>
        <v>0</v>
      </c>
      <c r="AE118" s="13">
        <f t="shared" si="63"/>
        <v>0</v>
      </c>
      <c r="AF118" s="26">
        <f t="shared" si="64"/>
        <v>0</v>
      </c>
      <c r="AG118" s="26">
        <f t="shared" si="65"/>
        <v>0</v>
      </c>
      <c r="AH118" s="26" cm="1">
        <f t="array" ref="AH118">SUM(LARGE((R118:X118,Z118:AE118), {1,2,3}))+Y118</f>
        <v>0</v>
      </c>
      <c r="AI118" s="16">
        <v>112</v>
      </c>
    </row>
    <row r="119" spans="1:35" ht="12" x14ac:dyDescent="0.15">
      <c r="A119" s="15" t="s">
        <v>103</v>
      </c>
      <c r="B119" s="15" t="s">
        <v>86</v>
      </c>
      <c r="C119" s="15">
        <v>75</v>
      </c>
      <c r="D119" s="23"/>
      <c r="E119" s="11"/>
      <c r="F119" s="11"/>
      <c r="G119" s="11"/>
      <c r="H119" s="11"/>
      <c r="I119" s="11"/>
      <c r="J119" s="11"/>
      <c r="K119" s="11"/>
      <c r="L119" s="11"/>
      <c r="M119" s="11"/>
      <c r="N119" s="106"/>
      <c r="O119" s="106"/>
      <c r="P119" s="23"/>
      <c r="Q119" s="62"/>
      <c r="R119" s="13">
        <f t="shared" si="50"/>
        <v>0</v>
      </c>
      <c r="S119" s="14">
        <f t="shared" si="51"/>
        <v>0</v>
      </c>
      <c r="T119" s="14">
        <f t="shared" si="52"/>
        <v>0</v>
      </c>
      <c r="U119" s="13">
        <f t="shared" si="53"/>
        <v>0</v>
      </c>
      <c r="V119" s="13">
        <f t="shared" si="54"/>
        <v>0</v>
      </c>
      <c r="W119" s="14">
        <f t="shared" si="55"/>
        <v>0</v>
      </c>
      <c r="X119" s="13">
        <f t="shared" si="56"/>
        <v>0</v>
      </c>
      <c r="Y119" s="13">
        <f t="shared" si="57"/>
        <v>0</v>
      </c>
      <c r="Z119" s="13">
        <f t="shared" si="58"/>
        <v>0</v>
      </c>
      <c r="AA119" s="13">
        <f t="shared" si="59"/>
        <v>0</v>
      </c>
      <c r="AB119" s="13">
        <f t="shared" si="60"/>
        <v>0</v>
      </c>
      <c r="AC119" s="13">
        <f t="shared" si="61"/>
        <v>0</v>
      </c>
      <c r="AD119" s="13">
        <f t="shared" si="62"/>
        <v>0</v>
      </c>
      <c r="AE119" s="13">
        <f t="shared" si="63"/>
        <v>0</v>
      </c>
      <c r="AF119" s="26">
        <f t="shared" si="64"/>
        <v>0</v>
      </c>
      <c r="AG119" s="26">
        <f t="shared" si="65"/>
        <v>0</v>
      </c>
      <c r="AH119" s="26" cm="1">
        <f t="array" ref="AH119">SUM(LARGE((R119:X119,Z119:AE119), {1,2,3}))+Y119</f>
        <v>0</v>
      </c>
      <c r="AI119" s="16">
        <v>113</v>
      </c>
    </row>
    <row r="120" spans="1:35" ht="12" x14ac:dyDescent="0.15">
      <c r="A120" s="15" t="s">
        <v>79</v>
      </c>
      <c r="B120" s="15" t="s">
        <v>112</v>
      </c>
      <c r="C120" s="16">
        <v>545</v>
      </c>
      <c r="D120" s="23"/>
      <c r="E120" s="11"/>
      <c r="F120" s="11"/>
      <c r="G120" s="11"/>
      <c r="H120" s="11"/>
      <c r="I120" s="11"/>
      <c r="J120" s="11"/>
      <c r="K120" s="11"/>
      <c r="L120" s="11"/>
      <c r="M120" s="11"/>
      <c r="N120" s="106"/>
      <c r="O120" s="106"/>
      <c r="P120" s="23"/>
      <c r="Q120" s="62"/>
      <c r="R120" s="13">
        <f t="shared" si="50"/>
        <v>0</v>
      </c>
      <c r="S120" s="14">
        <f t="shared" si="51"/>
        <v>0</v>
      </c>
      <c r="T120" s="14">
        <f t="shared" si="52"/>
        <v>0</v>
      </c>
      <c r="U120" s="13">
        <f t="shared" si="53"/>
        <v>0</v>
      </c>
      <c r="V120" s="13">
        <f t="shared" si="54"/>
        <v>0</v>
      </c>
      <c r="W120" s="14">
        <f t="shared" si="55"/>
        <v>0</v>
      </c>
      <c r="X120" s="13">
        <f t="shared" si="56"/>
        <v>0</v>
      </c>
      <c r="Y120" s="13">
        <f t="shared" si="57"/>
        <v>0</v>
      </c>
      <c r="Z120" s="13">
        <f t="shared" si="58"/>
        <v>0</v>
      </c>
      <c r="AA120" s="13">
        <f t="shared" si="59"/>
        <v>0</v>
      </c>
      <c r="AB120" s="13">
        <f t="shared" si="60"/>
        <v>0</v>
      </c>
      <c r="AC120" s="13">
        <f t="shared" si="61"/>
        <v>0</v>
      </c>
      <c r="AD120" s="13">
        <f t="shared" si="62"/>
        <v>0</v>
      </c>
      <c r="AE120" s="13">
        <f t="shared" si="63"/>
        <v>0</v>
      </c>
      <c r="AF120" s="26">
        <f t="shared" si="64"/>
        <v>0</v>
      </c>
      <c r="AG120" s="26">
        <f t="shared" si="65"/>
        <v>0</v>
      </c>
      <c r="AH120" s="26" cm="1">
        <f t="array" ref="AH120">SUM(LARGE((R120:X120,Z120:AE120), {1,2,3}))+Y120</f>
        <v>0</v>
      </c>
      <c r="AI120" s="16">
        <v>114</v>
      </c>
    </row>
    <row r="121" spans="1:35" ht="12" x14ac:dyDescent="0.15">
      <c r="A121" s="15" t="s">
        <v>114</v>
      </c>
      <c r="B121" s="15" t="s">
        <v>32</v>
      </c>
      <c r="C121" s="15">
        <v>539</v>
      </c>
      <c r="D121" s="23"/>
      <c r="E121" s="11"/>
      <c r="F121" s="11"/>
      <c r="G121" s="11"/>
      <c r="H121" s="11"/>
      <c r="I121" s="11"/>
      <c r="J121" s="11"/>
      <c r="K121" s="11"/>
      <c r="L121" s="11"/>
      <c r="M121" s="11"/>
      <c r="N121" s="106"/>
      <c r="O121" s="106"/>
      <c r="P121" s="23"/>
      <c r="Q121" s="62"/>
      <c r="R121" s="13">
        <f t="shared" si="50"/>
        <v>0</v>
      </c>
      <c r="S121" s="14">
        <f t="shared" si="51"/>
        <v>0</v>
      </c>
      <c r="T121" s="14">
        <f t="shared" si="52"/>
        <v>0</v>
      </c>
      <c r="U121" s="13">
        <f t="shared" si="53"/>
        <v>0</v>
      </c>
      <c r="V121" s="13">
        <f t="shared" si="54"/>
        <v>0</v>
      </c>
      <c r="W121" s="14">
        <f t="shared" si="55"/>
        <v>0</v>
      </c>
      <c r="X121" s="13">
        <f t="shared" si="56"/>
        <v>0</v>
      </c>
      <c r="Y121" s="13">
        <f t="shared" si="57"/>
        <v>0</v>
      </c>
      <c r="Z121" s="13">
        <f t="shared" si="58"/>
        <v>0</v>
      </c>
      <c r="AA121" s="13">
        <f t="shared" si="59"/>
        <v>0</v>
      </c>
      <c r="AB121" s="13">
        <f t="shared" si="60"/>
        <v>0</v>
      </c>
      <c r="AC121" s="13">
        <f t="shared" si="61"/>
        <v>0</v>
      </c>
      <c r="AD121" s="13">
        <f t="shared" si="62"/>
        <v>0</v>
      </c>
      <c r="AE121" s="13">
        <f t="shared" si="63"/>
        <v>0</v>
      </c>
      <c r="AF121" s="26">
        <f t="shared" si="64"/>
        <v>0</v>
      </c>
      <c r="AG121" s="26">
        <f t="shared" si="65"/>
        <v>0</v>
      </c>
      <c r="AH121" s="26" cm="1">
        <f t="array" ref="AH121">SUM(LARGE((R121:X121,Z121:AE121), {1,2,3}))+Y121</f>
        <v>0</v>
      </c>
      <c r="AI121" s="16">
        <v>115</v>
      </c>
    </row>
    <row r="122" spans="1:35" ht="12" x14ac:dyDescent="0.15">
      <c r="A122" s="15" t="s">
        <v>62</v>
      </c>
      <c r="B122" s="15" t="s">
        <v>9</v>
      </c>
      <c r="C122" s="15">
        <v>324</v>
      </c>
      <c r="D122" s="23"/>
      <c r="E122" s="11"/>
      <c r="F122" s="11"/>
      <c r="G122" s="11"/>
      <c r="H122" s="11"/>
      <c r="I122" s="11"/>
      <c r="J122" s="11"/>
      <c r="K122" s="11"/>
      <c r="L122" s="11"/>
      <c r="M122" s="11"/>
      <c r="N122" s="106"/>
      <c r="O122" s="106"/>
      <c r="P122" s="23"/>
      <c r="Q122" s="62"/>
      <c r="R122" s="13">
        <f t="shared" si="50"/>
        <v>0</v>
      </c>
      <c r="S122" s="14">
        <f t="shared" si="51"/>
        <v>0</v>
      </c>
      <c r="T122" s="14">
        <f t="shared" si="52"/>
        <v>0</v>
      </c>
      <c r="U122" s="13">
        <f t="shared" si="53"/>
        <v>0</v>
      </c>
      <c r="V122" s="13">
        <f t="shared" si="54"/>
        <v>0</v>
      </c>
      <c r="W122" s="14">
        <f t="shared" si="55"/>
        <v>0</v>
      </c>
      <c r="X122" s="13">
        <f t="shared" si="56"/>
        <v>0</v>
      </c>
      <c r="Y122" s="13">
        <f t="shared" si="57"/>
        <v>0</v>
      </c>
      <c r="Z122" s="13">
        <f t="shared" si="58"/>
        <v>0</v>
      </c>
      <c r="AA122" s="13">
        <f t="shared" si="59"/>
        <v>0</v>
      </c>
      <c r="AB122" s="13">
        <f t="shared" si="60"/>
        <v>0</v>
      </c>
      <c r="AC122" s="13">
        <f t="shared" si="61"/>
        <v>0</v>
      </c>
      <c r="AD122" s="13">
        <f t="shared" si="62"/>
        <v>0</v>
      </c>
      <c r="AE122" s="13">
        <f t="shared" si="63"/>
        <v>0</v>
      </c>
      <c r="AF122" s="26">
        <f t="shared" si="64"/>
        <v>0</v>
      </c>
      <c r="AG122" s="26">
        <f t="shared" si="65"/>
        <v>0</v>
      </c>
      <c r="AH122" s="26" cm="1">
        <f t="array" ref="AH122">SUM(LARGE((R122:X122,Z122:AE122), {1,2,3}))+Y122</f>
        <v>0</v>
      </c>
      <c r="AI122" s="16">
        <v>116</v>
      </c>
    </row>
    <row r="123" spans="1:35" ht="12" x14ac:dyDescent="0.15">
      <c r="A123" s="15" t="s">
        <v>130</v>
      </c>
      <c r="B123" s="15" t="s">
        <v>22</v>
      </c>
      <c r="C123" s="16">
        <v>289</v>
      </c>
      <c r="D123" s="23"/>
      <c r="E123" s="11"/>
      <c r="F123" s="11"/>
      <c r="G123" s="11"/>
      <c r="H123" s="11"/>
      <c r="I123" s="11"/>
      <c r="J123" s="11"/>
      <c r="K123" s="11"/>
      <c r="L123" s="11"/>
      <c r="M123" s="11"/>
      <c r="N123" s="106"/>
      <c r="O123" s="106"/>
      <c r="P123" s="23"/>
      <c r="Q123" s="62"/>
      <c r="R123" s="13">
        <f t="shared" si="50"/>
        <v>0</v>
      </c>
      <c r="S123" s="14">
        <f t="shared" si="51"/>
        <v>0</v>
      </c>
      <c r="T123" s="14">
        <f t="shared" si="52"/>
        <v>0</v>
      </c>
      <c r="U123" s="13">
        <f t="shared" si="53"/>
        <v>0</v>
      </c>
      <c r="V123" s="13">
        <f t="shared" si="54"/>
        <v>0</v>
      </c>
      <c r="W123" s="14">
        <f t="shared" si="55"/>
        <v>0</v>
      </c>
      <c r="X123" s="13">
        <f t="shared" si="56"/>
        <v>0</v>
      </c>
      <c r="Y123" s="13">
        <f t="shared" si="57"/>
        <v>0</v>
      </c>
      <c r="Z123" s="13">
        <f t="shared" si="58"/>
        <v>0</v>
      </c>
      <c r="AA123" s="13">
        <f t="shared" si="59"/>
        <v>0</v>
      </c>
      <c r="AB123" s="13">
        <f t="shared" si="60"/>
        <v>0</v>
      </c>
      <c r="AC123" s="13">
        <f t="shared" si="61"/>
        <v>0</v>
      </c>
      <c r="AD123" s="13">
        <f t="shared" si="62"/>
        <v>0</v>
      </c>
      <c r="AE123" s="13">
        <f t="shared" si="63"/>
        <v>0</v>
      </c>
      <c r="AF123" s="26">
        <f t="shared" si="64"/>
        <v>0</v>
      </c>
      <c r="AG123" s="26">
        <f t="shared" si="65"/>
        <v>0</v>
      </c>
      <c r="AH123" s="26" cm="1">
        <f t="array" ref="AH123">SUM(LARGE((R123:X123,Z123:AE123), {1,2,3}))+Y123</f>
        <v>0</v>
      </c>
      <c r="AI123" s="16">
        <v>117</v>
      </c>
    </row>
    <row r="124" spans="1:35" ht="12" x14ac:dyDescent="0.15">
      <c r="A124" s="15" t="s">
        <v>57</v>
      </c>
      <c r="B124" s="15" t="s">
        <v>11</v>
      </c>
      <c r="C124" s="15">
        <v>222</v>
      </c>
      <c r="D124" s="23"/>
      <c r="E124" s="11"/>
      <c r="F124" s="11"/>
      <c r="G124" s="11"/>
      <c r="H124" s="11"/>
      <c r="I124" s="11"/>
      <c r="J124" s="11"/>
      <c r="K124" s="11"/>
      <c r="L124" s="11"/>
      <c r="M124" s="11"/>
      <c r="N124" s="106"/>
      <c r="O124" s="106"/>
      <c r="P124" s="23"/>
      <c r="Q124" s="62"/>
      <c r="R124" s="13">
        <f t="shared" si="50"/>
        <v>0</v>
      </c>
      <c r="S124" s="14">
        <f t="shared" si="51"/>
        <v>0</v>
      </c>
      <c r="T124" s="14">
        <f t="shared" si="52"/>
        <v>0</v>
      </c>
      <c r="U124" s="13">
        <f t="shared" si="53"/>
        <v>0</v>
      </c>
      <c r="V124" s="13">
        <f t="shared" si="54"/>
        <v>0</v>
      </c>
      <c r="W124" s="14">
        <f t="shared" si="55"/>
        <v>0</v>
      </c>
      <c r="X124" s="13">
        <f t="shared" si="56"/>
        <v>0</v>
      </c>
      <c r="Y124" s="13">
        <f t="shared" si="57"/>
        <v>0</v>
      </c>
      <c r="Z124" s="13">
        <f t="shared" si="58"/>
        <v>0</v>
      </c>
      <c r="AA124" s="13">
        <f t="shared" si="59"/>
        <v>0</v>
      </c>
      <c r="AB124" s="13">
        <f t="shared" si="60"/>
        <v>0</v>
      </c>
      <c r="AC124" s="13">
        <f t="shared" si="61"/>
        <v>0</v>
      </c>
      <c r="AD124" s="13">
        <f t="shared" si="62"/>
        <v>0</v>
      </c>
      <c r="AE124" s="13">
        <f t="shared" si="63"/>
        <v>0</v>
      </c>
      <c r="AF124" s="26">
        <f t="shared" si="64"/>
        <v>0</v>
      </c>
      <c r="AG124" s="26">
        <f t="shared" si="65"/>
        <v>0</v>
      </c>
      <c r="AH124" s="26" cm="1">
        <f t="array" ref="AH124">SUM(LARGE((R124:X124,Z124:AE124), {1,2,3}))+Y124</f>
        <v>0</v>
      </c>
      <c r="AI124" s="16">
        <v>118</v>
      </c>
    </row>
    <row r="125" spans="1:35" ht="12" x14ac:dyDescent="0.15">
      <c r="A125" s="16" t="s">
        <v>19</v>
      </c>
      <c r="B125" s="15" t="s">
        <v>20</v>
      </c>
      <c r="C125" s="16">
        <v>482</v>
      </c>
      <c r="D125" s="23"/>
      <c r="E125" s="11"/>
      <c r="F125" s="11"/>
      <c r="G125" s="11"/>
      <c r="H125" s="11"/>
      <c r="I125" s="11"/>
      <c r="J125" s="11"/>
      <c r="K125" s="11"/>
      <c r="L125" s="11"/>
      <c r="M125" s="11"/>
      <c r="N125" s="106"/>
      <c r="O125" s="106"/>
      <c r="P125" s="23"/>
      <c r="Q125" s="62"/>
      <c r="R125" s="13">
        <f t="shared" si="50"/>
        <v>0</v>
      </c>
      <c r="S125" s="14">
        <f t="shared" si="51"/>
        <v>0</v>
      </c>
      <c r="T125" s="14">
        <f t="shared" si="52"/>
        <v>0</v>
      </c>
      <c r="U125" s="13">
        <f t="shared" si="53"/>
        <v>0</v>
      </c>
      <c r="V125" s="13">
        <f t="shared" si="54"/>
        <v>0</v>
      </c>
      <c r="W125" s="14">
        <f t="shared" si="55"/>
        <v>0</v>
      </c>
      <c r="X125" s="13">
        <f t="shared" si="56"/>
        <v>0</v>
      </c>
      <c r="Y125" s="13">
        <f t="shared" si="57"/>
        <v>0</v>
      </c>
      <c r="Z125" s="13">
        <f t="shared" si="58"/>
        <v>0</v>
      </c>
      <c r="AA125" s="13">
        <f t="shared" si="59"/>
        <v>0</v>
      </c>
      <c r="AB125" s="13">
        <f t="shared" si="60"/>
        <v>0</v>
      </c>
      <c r="AC125" s="13">
        <f t="shared" si="61"/>
        <v>0</v>
      </c>
      <c r="AD125" s="13">
        <f t="shared" si="62"/>
        <v>0</v>
      </c>
      <c r="AE125" s="13">
        <f t="shared" si="63"/>
        <v>0</v>
      </c>
      <c r="AF125" s="26">
        <f t="shared" si="64"/>
        <v>0</v>
      </c>
      <c r="AG125" s="26">
        <f t="shared" si="65"/>
        <v>0</v>
      </c>
      <c r="AH125" s="26" cm="1">
        <f t="array" ref="AH125">SUM(LARGE((R125:X125,Z125:AE125), {1,2,3}))+Y125</f>
        <v>0</v>
      </c>
      <c r="AI125" s="16">
        <v>119</v>
      </c>
    </row>
    <row r="126" spans="1:35" ht="12" x14ac:dyDescent="0.15">
      <c r="A126" s="15" t="s">
        <v>88</v>
      </c>
      <c r="B126" s="15" t="s">
        <v>89</v>
      </c>
      <c r="C126" s="15">
        <v>80</v>
      </c>
      <c r="D126" s="23"/>
      <c r="E126" s="11"/>
      <c r="F126" s="11"/>
      <c r="G126" s="11"/>
      <c r="H126" s="11"/>
      <c r="I126" s="11"/>
      <c r="J126" s="11"/>
      <c r="K126" s="11"/>
      <c r="L126" s="11"/>
      <c r="M126" s="11"/>
      <c r="N126" s="106"/>
      <c r="O126" s="106"/>
      <c r="P126" s="23"/>
      <c r="Q126" s="62"/>
      <c r="R126" s="13">
        <f t="shared" si="50"/>
        <v>0</v>
      </c>
      <c r="S126" s="14">
        <f t="shared" si="51"/>
        <v>0</v>
      </c>
      <c r="T126" s="14">
        <f t="shared" si="52"/>
        <v>0</v>
      </c>
      <c r="U126" s="13">
        <f t="shared" si="53"/>
        <v>0</v>
      </c>
      <c r="V126" s="13">
        <f t="shared" si="54"/>
        <v>0</v>
      </c>
      <c r="W126" s="14">
        <f t="shared" si="55"/>
        <v>0</v>
      </c>
      <c r="X126" s="13">
        <f t="shared" si="56"/>
        <v>0</v>
      </c>
      <c r="Y126" s="13">
        <f t="shared" si="57"/>
        <v>0</v>
      </c>
      <c r="Z126" s="13">
        <f t="shared" si="58"/>
        <v>0</v>
      </c>
      <c r="AA126" s="13">
        <f t="shared" si="59"/>
        <v>0</v>
      </c>
      <c r="AB126" s="13">
        <f t="shared" si="60"/>
        <v>0</v>
      </c>
      <c r="AC126" s="13">
        <f t="shared" si="61"/>
        <v>0</v>
      </c>
      <c r="AD126" s="13">
        <f t="shared" si="62"/>
        <v>0</v>
      </c>
      <c r="AE126" s="13">
        <f t="shared" si="63"/>
        <v>0</v>
      </c>
      <c r="AF126" s="26">
        <f t="shared" si="64"/>
        <v>0</v>
      </c>
      <c r="AG126" s="26">
        <f t="shared" si="65"/>
        <v>0</v>
      </c>
      <c r="AH126" s="26" cm="1">
        <f t="array" ref="AH126">SUM(LARGE((R126:X126,Z126:AE126), {1,2,3}))+Y126</f>
        <v>0</v>
      </c>
      <c r="AI126" s="16">
        <v>120</v>
      </c>
    </row>
    <row r="127" spans="1:35" ht="12" x14ac:dyDescent="0.15">
      <c r="A127" s="15" t="s">
        <v>99</v>
      </c>
      <c r="B127" s="15" t="s">
        <v>31</v>
      </c>
      <c r="C127" s="15">
        <v>432</v>
      </c>
      <c r="D127" s="23"/>
      <c r="E127" s="11"/>
      <c r="F127" s="11"/>
      <c r="G127" s="11"/>
      <c r="H127" s="11"/>
      <c r="I127" s="11"/>
      <c r="J127" s="11"/>
      <c r="K127" s="11"/>
      <c r="L127" s="11"/>
      <c r="M127" s="11"/>
      <c r="N127" s="106"/>
      <c r="O127" s="106"/>
      <c r="P127" s="23"/>
      <c r="Q127" s="62"/>
      <c r="R127" s="13">
        <f t="shared" si="50"/>
        <v>0</v>
      </c>
      <c r="S127" s="14">
        <f t="shared" si="51"/>
        <v>0</v>
      </c>
      <c r="T127" s="14">
        <f t="shared" si="52"/>
        <v>0</v>
      </c>
      <c r="U127" s="13">
        <f t="shared" si="53"/>
        <v>0</v>
      </c>
      <c r="V127" s="13">
        <f t="shared" si="54"/>
        <v>0</v>
      </c>
      <c r="W127" s="14">
        <f t="shared" si="55"/>
        <v>0</v>
      </c>
      <c r="X127" s="13">
        <f t="shared" si="56"/>
        <v>0</v>
      </c>
      <c r="Y127" s="13">
        <f t="shared" si="57"/>
        <v>0</v>
      </c>
      <c r="Z127" s="13">
        <f t="shared" si="58"/>
        <v>0</v>
      </c>
      <c r="AA127" s="13">
        <f t="shared" si="59"/>
        <v>0</v>
      </c>
      <c r="AB127" s="13">
        <f t="shared" si="60"/>
        <v>0</v>
      </c>
      <c r="AC127" s="13">
        <f t="shared" si="61"/>
        <v>0</v>
      </c>
      <c r="AD127" s="13">
        <f t="shared" si="62"/>
        <v>0</v>
      </c>
      <c r="AE127" s="13">
        <f t="shared" si="63"/>
        <v>0</v>
      </c>
      <c r="AF127" s="26">
        <f t="shared" si="64"/>
        <v>0</v>
      </c>
      <c r="AG127" s="26">
        <f t="shared" si="65"/>
        <v>0</v>
      </c>
      <c r="AH127" s="26" cm="1">
        <f t="array" ref="AH127">SUM(LARGE((R127:X127,Z127:AE127), {1,2,3}))+Y127</f>
        <v>0</v>
      </c>
      <c r="AI127" s="16">
        <v>121</v>
      </c>
    </row>
    <row r="128" spans="1:35" ht="12" x14ac:dyDescent="0.15">
      <c r="A128" s="15" t="s">
        <v>50</v>
      </c>
      <c r="B128" s="15" t="s">
        <v>31</v>
      </c>
      <c r="C128" s="15">
        <v>363</v>
      </c>
      <c r="D128" s="23"/>
      <c r="E128" s="11"/>
      <c r="F128" s="11"/>
      <c r="G128" s="11"/>
      <c r="H128" s="11"/>
      <c r="I128" s="11"/>
      <c r="J128" s="11"/>
      <c r="K128" s="11"/>
      <c r="L128" s="11"/>
      <c r="M128" s="11"/>
      <c r="N128" s="106"/>
      <c r="O128" s="106"/>
      <c r="P128" s="23"/>
      <c r="Q128" s="62"/>
      <c r="R128" s="13">
        <f t="shared" si="50"/>
        <v>0</v>
      </c>
      <c r="S128" s="14">
        <f t="shared" si="51"/>
        <v>0</v>
      </c>
      <c r="T128" s="14">
        <f t="shared" si="52"/>
        <v>0</v>
      </c>
      <c r="U128" s="13">
        <f t="shared" si="53"/>
        <v>0</v>
      </c>
      <c r="V128" s="13">
        <f t="shared" si="54"/>
        <v>0</v>
      </c>
      <c r="W128" s="14">
        <f t="shared" si="55"/>
        <v>0</v>
      </c>
      <c r="X128" s="13">
        <f t="shared" si="56"/>
        <v>0</v>
      </c>
      <c r="Y128" s="13">
        <f t="shared" si="57"/>
        <v>0</v>
      </c>
      <c r="Z128" s="13">
        <f t="shared" si="58"/>
        <v>0</v>
      </c>
      <c r="AA128" s="13">
        <f t="shared" si="59"/>
        <v>0</v>
      </c>
      <c r="AB128" s="13">
        <f t="shared" si="60"/>
        <v>0</v>
      </c>
      <c r="AC128" s="13">
        <f t="shared" si="61"/>
        <v>0</v>
      </c>
      <c r="AD128" s="13">
        <f t="shared" si="62"/>
        <v>0</v>
      </c>
      <c r="AE128" s="13">
        <f t="shared" si="63"/>
        <v>0</v>
      </c>
      <c r="AF128" s="26">
        <f t="shared" si="64"/>
        <v>0</v>
      </c>
      <c r="AG128" s="26">
        <f t="shared" si="65"/>
        <v>0</v>
      </c>
      <c r="AH128" s="26" cm="1">
        <f t="array" ref="AH128">SUM(LARGE((R128:X128,Z128:AE128), {1,2,3}))+Y128</f>
        <v>0</v>
      </c>
      <c r="AI128" s="16">
        <v>122</v>
      </c>
    </row>
    <row r="129" spans="1:35" ht="12" x14ac:dyDescent="0.15">
      <c r="A129" s="15" t="s">
        <v>218</v>
      </c>
      <c r="B129" s="15" t="s">
        <v>219</v>
      </c>
      <c r="C129" s="15">
        <v>364</v>
      </c>
      <c r="D129" s="23"/>
      <c r="E129" s="11"/>
      <c r="F129" s="11"/>
      <c r="G129" s="11"/>
      <c r="H129" s="11"/>
      <c r="I129" s="11"/>
      <c r="J129" s="11"/>
      <c r="K129" s="11"/>
      <c r="L129" s="11"/>
      <c r="M129" s="11"/>
      <c r="N129" s="106"/>
      <c r="O129" s="106"/>
      <c r="P129" s="23"/>
      <c r="Q129" s="62"/>
      <c r="R129" s="13">
        <f t="shared" si="50"/>
        <v>0</v>
      </c>
      <c r="S129" s="14">
        <f t="shared" si="51"/>
        <v>0</v>
      </c>
      <c r="T129" s="14">
        <f t="shared" si="52"/>
        <v>0</v>
      </c>
      <c r="U129" s="13">
        <f t="shared" si="53"/>
        <v>0</v>
      </c>
      <c r="V129" s="13">
        <f t="shared" si="54"/>
        <v>0</v>
      </c>
      <c r="W129" s="14">
        <f t="shared" si="55"/>
        <v>0</v>
      </c>
      <c r="X129" s="13">
        <f t="shared" si="56"/>
        <v>0</v>
      </c>
      <c r="Y129" s="13">
        <f t="shared" si="57"/>
        <v>0</v>
      </c>
      <c r="Z129" s="13">
        <f t="shared" si="58"/>
        <v>0</v>
      </c>
      <c r="AA129" s="13">
        <f t="shared" si="59"/>
        <v>0</v>
      </c>
      <c r="AB129" s="13">
        <f t="shared" si="60"/>
        <v>0</v>
      </c>
      <c r="AC129" s="13">
        <f t="shared" si="61"/>
        <v>0</v>
      </c>
      <c r="AD129" s="13">
        <f t="shared" si="62"/>
        <v>0</v>
      </c>
      <c r="AE129" s="13">
        <f t="shared" si="63"/>
        <v>0</v>
      </c>
      <c r="AF129" s="26">
        <f t="shared" si="64"/>
        <v>0</v>
      </c>
      <c r="AG129" s="26">
        <f t="shared" si="65"/>
        <v>0</v>
      </c>
      <c r="AH129" s="26" cm="1">
        <f t="array" ref="AH129">SUM(LARGE((R129:X129,Z129:AE129), {1,2,3}))+Y129</f>
        <v>0</v>
      </c>
      <c r="AI129" s="16">
        <v>123</v>
      </c>
    </row>
    <row r="130" spans="1:35" ht="12" x14ac:dyDescent="0.15">
      <c r="A130" s="15" t="s">
        <v>97</v>
      </c>
      <c r="B130" s="18" t="s">
        <v>98</v>
      </c>
      <c r="C130" s="15">
        <v>130</v>
      </c>
      <c r="D130" s="23"/>
      <c r="E130" s="11"/>
      <c r="F130" s="11"/>
      <c r="G130" s="11"/>
      <c r="H130" s="11"/>
      <c r="I130" s="11"/>
      <c r="J130" s="11"/>
      <c r="K130" s="11"/>
      <c r="L130" s="11"/>
      <c r="M130" s="11"/>
      <c r="N130" s="106"/>
      <c r="O130" s="106"/>
      <c r="P130" s="23"/>
      <c r="Q130" s="62"/>
      <c r="R130" s="13">
        <f t="shared" si="50"/>
        <v>0</v>
      </c>
      <c r="S130" s="14">
        <f t="shared" si="51"/>
        <v>0</v>
      </c>
      <c r="T130" s="14">
        <f t="shared" si="52"/>
        <v>0</v>
      </c>
      <c r="U130" s="13">
        <f t="shared" si="53"/>
        <v>0</v>
      </c>
      <c r="V130" s="13">
        <f t="shared" si="54"/>
        <v>0</v>
      </c>
      <c r="W130" s="14">
        <f t="shared" si="55"/>
        <v>0</v>
      </c>
      <c r="X130" s="13">
        <f t="shared" si="56"/>
        <v>0</v>
      </c>
      <c r="Y130" s="13">
        <f t="shared" si="57"/>
        <v>0</v>
      </c>
      <c r="Z130" s="13">
        <f t="shared" si="58"/>
        <v>0</v>
      </c>
      <c r="AA130" s="13">
        <f t="shared" si="59"/>
        <v>0</v>
      </c>
      <c r="AB130" s="13">
        <f t="shared" si="60"/>
        <v>0</v>
      </c>
      <c r="AC130" s="13">
        <f t="shared" si="61"/>
        <v>0</v>
      </c>
      <c r="AD130" s="13">
        <f t="shared" si="62"/>
        <v>0</v>
      </c>
      <c r="AE130" s="13">
        <f t="shared" si="63"/>
        <v>0</v>
      </c>
      <c r="AF130" s="26">
        <f t="shared" si="64"/>
        <v>0</v>
      </c>
      <c r="AG130" s="26">
        <f t="shared" si="65"/>
        <v>0</v>
      </c>
      <c r="AH130" s="26" cm="1">
        <f t="array" ref="AH130">SUM(LARGE((R130:X130,Z130:AE130), {1,2,3}))+Y130</f>
        <v>0</v>
      </c>
      <c r="AI130" s="16">
        <v>124</v>
      </c>
    </row>
    <row r="131" spans="1:35" ht="12" x14ac:dyDescent="0.15">
      <c r="A131" s="15" t="s">
        <v>87</v>
      </c>
      <c r="B131" s="15" t="s">
        <v>45</v>
      </c>
      <c r="C131" s="15">
        <v>220</v>
      </c>
      <c r="D131" s="23"/>
      <c r="E131" s="11"/>
      <c r="F131" s="11"/>
      <c r="G131" s="11"/>
      <c r="H131" s="11"/>
      <c r="I131" s="11"/>
      <c r="J131" s="11"/>
      <c r="K131" s="11"/>
      <c r="L131" s="11"/>
      <c r="M131" s="11"/>
      <c r="N131" s="106"/>
      <c r="O131" s="106"/>
      <c r="P131" s="23"/>
      <c r="Q131" s="62"/>
      <c r="R131" s="13">
        <f t="shared" si="50"/>
        <v>0</v>
      </c>
      <c r="S131" s="14">
        <f t="shared" si="51"/>
        <v>0</v>
      </c>
      <c r="T131" s="14">
        <f t="shared" si="52"/>
        <v>0</v>
      </c>
      <c r="U131" s="13">
        <f t="shared" si="53"/>
        <v>0</v>
      </c>
      <c r="V131" s="13">
        <f t="shared" si="54"/>
        <v>0</v>
      </c>
      <c r="W131" s="14">
        <f t="shared" si="55"/>
        <v>0</v>
      </c>
      <c r="X131" s="13">
        <f t="shared" si="56"/>
        <v>0</v>
      </c>
      <c r="Y131" s="13">
        <f t="shared" si="57"/>
        <v>0</v>
      </c>
      <c r="Z131" s="13">
        <f t="shared" si="58"/>
        <v>0</v>
      </c>
      <c r="AA131" s="13">
        <f t="shared" si="59"/>
        <v>0</v>
      </c>
      <c r="AB131" s="13">
        <f t="shared" si="60"/>
        <v>0</v>
      </c>
      <c r="AC131" s="13">
        <f t="shared" si="61"/>
        <v>0</v>
      </c>
      <c r="AD131" s="13">
        <f t="shared" si="62"/>
        <v>0</v>
      </c>
      <c r="AE131" s="13">
        <f t="shared" si="63"/>
        <v>0</v>
      </c>
      <c r="AF131" s="26">
        <f t="shared" si="64"/>
        <v>0</v>
      </c>
      <c r="AG131" s="26">
        <f t="shared" si="65"/>
        <v>0</v>
      </c>
      <c r="AH131" s="26" cm="1">
        <f t="array" ref="AH131">SUM(LARGE((R131:X131,Z131:AE131), {1,2,3}))+Y131</f>
        <v>0</v>
      </c>
      <c r="AI131" s="16">
        <v>125</v>
      </c>
    </row>
    <row r="132" spans="1:35" ht="12" x14ac:dyDescent="0.15">
      <c r="A132" s="15" t="s">
        <v>105</v>
      </c>
      <c r="B132" s="15" t="s">
        <v>207</v>
      </c>
      <c r="C132" s="15">
        <v>432</v>
      </c>
      <c r="D132" s="23"/>
      <c r="E132" s="11"/>
      <c r="F132" s="11"/>
      <c r="G132" s="11"/>
      <c r="H132" s="11"/>
      <c r="I132" s="11"/>
      <c r="J132" s="11"/>
      <c r="K132" s="11"/>
      <c r="L132" s="11"/>
      <c r="M132" s="11"/>
      <c r="N132" s="106"/>
      <c r="O132" s="106"/>
      <c r="P132" s="23"/>
      <c r="Q132" s="62"/>
      <c r="R132" s="13">
        <f t="shared" si="50"/>
        <v>0</v>
      </c>
      <c r="S132" s="14">
        <f t="shared" si="51"/>
        <v>0</v>
      </c>
      <c r="T132" s="14">
        <f t="shared" si="52"/>
        <v>0</v>
      </c>
      <c r="U132" s="13">
        <f t="shared" si="53"/>
        <v>0</v>
      </c>
      <c r="V132" s="13">
        <f t="shared" si="54"/>
        <v>0</v>
      </c>
      <c r="W132" s="14">
        <f t="shared" si="55"/>
        <v>0</v>
      </c>
      <c r="X132" s="13">
        <f t="shared" si="56"/>
        <v>0</v>
      </c>
      <c r="Y132" s="13">
        <f t="shared" si="57"/>
        <v>0</v>
      </c>
      <c r="Z132" s="13">
        <f t="shared" si="58"/>
        <v>0</v>
      </c>
      <c r="AA132" s="13">
        <f t="shared" si="59"/>
        <v>0</v>
      </c>
      <c r="AB132" s="13">
        <f t="shared" si="60"/>
        <v>0</v>
      </c>
      <c r="AC132" s="13">
        <f t="shared" si="61"/>
        <v>0</v>
      </c>
      <c r="AD132" s="13">
        <f t="shared" si="62"/>
        <v>0</v>
      </c>
      <c r="AE132" s="13">
        <f t="shared" si="63"/>
        <v>0</v>
      </c>
      <c r="AF132" s="26">
        <f t="shared" si="64"/>
        <v>0</v>
      </c>
      <c r="AG132" s="26">
        <f t="shared" si="65"/>
        <v>0</v>
      </c>
      <c r="AH132" s="26" cm="1">
        <f t="array" ref="AH132">SUM(LARGE((R132:X132,Z132:AE132), {1,2,3}))+Y132</f>
        <v>0</v>
      </c>
      <c r="AI132" s="16">
        <v>126</v>
      </c>
    </row>
    <row r="133" spans="1:35" ht="12" x14ac:dyDescent="0.15">
      <c r="A133" s="15" t="s">
        <v>104</v>
      </c>
      <c r="B133" s="15" t="s">
        <v>80</v>
      </c>
      <c r="C133" s="15">
        <v>260</v>
      </c>
      <c r="D133" s="23"/>
      <c r="E133" s="11"/>
      <c r="F133" s="11"/>
      <c r="G133" s="11"/>
      <c r="H133" s="11"/>
      <c r="I133" s="11"/>
      <c r="J133" s="11"/>
      <c r="K133" s="11"/>
      <c r="L133" s="11"/>
      <c r="M133" s="11"/>
      <c r="N133" s="106"/>
      <c r="O133" s="106"/>
      <c r="P133" s="23"/>
      <c r="Q133" s="62"/>
      <c r="R133" s="13">
        <f t="shared" si="50"/>
        <v>0</v>
      </c>
      <c r="S133" s="14">
        <f t="shared" si="51"/>
        <v>0</v>
      </c>
      <c r="T133" s="14">
        <f t="shared" si="52"/>
        <v>0</v>
      </c>
      <c r="U133" s="13">
        <f t="shared" si="53"/>
        <v>0</v>
      </c>
      <c r="V133" s="13">
        <f t="shared" si="54"/>
        <v>0</v>
      </c>
      <c r="W133" s="14">
        <f t="shared" si="55"/>
        <v>0</v>
      </c>
      <c r="X133" s="13">
        <f t="shared" si="56"/>
        <v>0</v>
      </c>
      <c r="Y133" s="13">
        <f t="shared" si="57"/>
        <v>0</v>
      </c>
      <c r="Z133" s="13">
        <f t="shared" si="58"/>
        <v>0</v>
      </c>
      <c r="AA133" s="13">
        <f t="shared" si="59"/>
        <v>0</v>
      </c>
      <c r="AB133" s="13">
        <f t="shared" si="60"/>
        <v>0</v>
      </c>
      <c r="AC133" s="13">
        <f t="shared" si="61"/>
        <v>0</v>
      </c>
      <c r="AD133" s="13">
        <f t="shared" si="62"/>
        <v>0</v>
      </c>
      <c r="AE133" s="13">
        <f t="shared" si="63"/>
        <v>0</v>
      </c>
      <c r="AF133" s="26">
        <f t="shared" si="64"/>
        <v>0</v>
      </c>
      <c r="AG133" s="26">
        <f t="shared" si="65"/>
        <v>0</v>
      </c>
      <c r="AH133" s="26" cm="1">
        <f t="array" ref="AH133">SUM(LARGE((R133:X133,Z133:AE133), {1,2,3}))+Y133</f>
        <v>0</v>
      </c>
      <c r="AI133" s="16">
        <v>127</v>
      </c>
    </row>
    <row r="134" spans="1:35" ht="12" x14ac:dyDescent="0.15">
      <c r="A134" s="15" t="s">
        <v>82</v>
      </c>
      <c r="B134" s="15" t="s">
        <v>22</v>
      </c>
      <c r="C134" s="15">
        <v>570</v>
      </c>
      <c r="D134" s="23"/>
      <c r="E134" s="11"/>
      <c r="F134" s="11"/>
      <c r="G134" s="11"/>
      <c r="H134" s="11"/>
      <c r="I134" s="11"/>
      <c r="J134" s="11"/>
      <c r="K134" s="11"/>
      <c r="L134" s="11"/>
      <c r="M134" s="11"/>
      <c r="N134" s="106"/>
      <c r="O134" s="106"/>
      <c r="P134" s="23"/>
      <c r="Q134" s="62"/>
      <c r="R134" s="13">
        <f t="shared" si="50"/>
        <v>0</v>
      </c>
      <c r="S134" s="14">
        <f t="shared" si="51"/>
        <v>0</v>
      </c>
      <c r="T134" s="14">
        <f t="shared" si="52"/>
        <v>0</v>
      </c>
      <c r="U134" s="13">
        <f t="shared" si="53"/>
        <v>0</v>
      </c>
      <c r="V134" s="13">
        <f t="shared" si="54"/>
        <v>0</v>
      </c>
      <c r="W134" s="14">
        <f t="shared" si="55"/>
        <v>0</v>
      </c>
      <c r="X134" s="13">
        <f t="shared" si="56"/>
        <v>0</v>
      </c>
      <c r="Y134" s="13">
        <f t="shared" si="57"/>
        <v>0</v>
      </c>
      <c r="Z134" s="13">
        <f t="shared" si="58"/>
        <v>0</v>
      </c>
      <c r="AA134" s="13">
        <f t="shared" si="59"/>
        <v>0</v>
      </c>
      <c r="AB134" s="13">
        <f t="shared" si="60"/>
        <v>0</v>
      </c>
      <c r="AC134" s="13">
        <f t="shared" si="61"/>
        <v>0</v>
      </c>
      <c r="AD134" s="13">
        <f t="shared" si="62"/>
        <v>0</v>
      </c>
      <c r="AE134" s="13">
        <f t="shared" si="63"/>
        <v>0</v>
      </c>
      <c r="AF134" s="26">
        <f t="shared" si="64"/>
        <v>0</v>
      </c>
      <c r="AG134" s="26">
        <f t="shared" si="65"/>
        <v>0</v>
      </c>
      <c r="AH134" s="26" cm="1">
        <f t="array" ref="AH134">SUM(LARGE((R134:X134,Z134:AE134), {1,2,3}))+Y134</f>
        <v>0</v>
      </c>
      <c r="AI134" s="16">
        <v>128</v>
      </c>
    </row>
    <row r="135" spans="1:35" ht="12" x14ac:dyDescent="0.15">
      <c r="A135" s="15" t="s">
        <v>64</v>
      </c>
      <c r="B135" s="15" t="s">
        <v>65</v>
      </c>
      <c r="C135" s="15">
        <v>284</v>
      </c>
      <c r="D135" s="23"/>
      <c r="E135" s="11"/>
      <c r="F135" s="11"/>
      <c r="G135" s="11"/>
      <c r="H135" s="11"/>
      <c r="I135" s="11"/>
      <c r="J135" s="11"/>
      <c r="K135" s="11"/>
      <c r="L135" s="11"/>
      <c r="M135" s="11"/>
      <c r="N135" s="106"/>
      <c r="O135" s="106"/>
      <c r="P135" s="23"/>
      <c r="Q135" s="62"/>
      <c r="R135" s="13">
        <f t="shared" ref="R135:R149" si="66">IF(D135="",0,(($D$6-D135+1)/$D$6)*100)</f>
        <v>0</v>
      </c>
      <c r="S135" s="14">
        <f t="shared" ref="S135:S149" si="67">IF(E135="",0,(($E$6-E135+1)/$E$6)*100)</f>
        <v>0</v>
      </c>
      <c r="T135" s="14">
        <f t="shared" ref="T135:T149" si="68">IF(F135="",0,(($F$6-F135+1)/$F$6)*100)</f>
        <v>0</v>
      </c>
      <c r="U135" s="13">
        <f t="shared" ref="U135:U149" si="69">IF(G135="",0,(($G$6-G135+1)/$G$6)*100)</f>
        <v>0</v>
      </c>
      <c r="V135" s="13">
        <f t="shared" ref="V135:V149" si="70">IF(H135="",0,(($H$6-H135+1)/$H$6)*100)</f>
        <v>0</v>
      </c>
      <c r="W135" s="14">
        <f t="shared" ref="W135:W149" si="71">IF(I135="",0,(($I$6-I135+1)/$I$6)*100)</f>
        <v>0</v>
      </c>
      <c r="X135" s="13">
        <f t="shared" ref="X135:X149" si="72">IF(J135="",0,(($J$6-J135+1)/$J$6)*100)</f>
        <v>0</v>
      </c>
      <c r="Y135" s="13">
        <f t="shared" ref="Y135:Y149" si="73">IF(K135="",0,(($K$6-K135+1)/$K$6)*100)</f>
        <v>0</v>
      </c>
      <c r="Z135" s="13">
        <f t="shared" ref="Z135:Z149" si="74">IF(L135="",0,(($L$6-L135+1)/$L$6)*100)</f>
        <v>0</v>
      </c>
      <c r="AA135" s="13">
        <f t="shared" ref="AA135:AA149" si="75">IF(M135="",0,(($M$6-M135+1)/$M$6)*100)</f>
        <v>0</v>
      </c>
      <c r="AB135" s="13">
        <f t="shared" ref="AB135:AB149" si="76">IF(N135="",0,(($N$6-N135+1)/$N$6)*100)</f>
        <v>0</v>
      </c>
      <c r="AC135" s="13">
        <f t="shared" ref="AC135:AC149" si="77">IF(O135="",0,(($O$6-O135+1)/$O$6)*100)</f>
        <v>0</v>
      </c>
      <c r="AD135" s="13">
        <f t="shared" ref="AD135:AD149" si="78">IF(P135="",0,(($P$6-P135+1)/$P$6)*100)</f>
        <v>0</v>
      </c>
      <c r="AE135" s="13">
        <f t="shared" ref="AE135:AE149" si="79">IF(Q135="",0,(($Q$6-Q135+1)/$Q$6)*100)</f>
        <v>0</v>
      </c>
      <c r="AF135" s="26">
        <f t="shared" ref="AF135:AF166" si="80">14-(COUNTIF(R135:AE135,0))</f>
        <v>0</v>
      </c>
      <c r="AG135" s="26">
        <f t="shared" ref="AG135:AG149" si="81">SUM(R135:AE135)</f>
        <v>0</v>
      </c>
      <c r="AH135" s="26" cm="1">
        <f t="array" ref="AH135">SUM(LARGE((R135:X135,Z135:AE135), {1,2,3}))+Y135</f>
        <v>0</v>
      </c>
      <c r="AI135" s="16">
        <v>129</v>
      </c>
    </row>
    <row r="136" spans="1:35" ht="12" x14ac:dyDescent="0.15">
      <c r="A136" s="15" t="s">
        <v>85</v>
      </c>
      <c r="B136" s="15" t="s">
        <v>18</v>
      </c>
      <c r="C136" s="15">
        <v>153</v>
      </c>
      <c r="D136" s="23"/>
      <c r="E136" s="11"/>
      <c r="F136" s="11"/>
      <c r="G136" s="11"/>
      <c r="H136" s="11"/>
      <c r="I136" s="11"/>
      <c r="J136" s="11"/>
      <c r="K136" s="11"/>
      <c r="L136" s="11"/>
      <c r="M136" s="11"/>
      <c r="N136" s="106"/>
      <c r="O136" s="106"/>
      <c r="P136" s="23"/>
      <c r="Q136" s="62"/>
      <c r="R136" s="13">
        <f t="shared" si="66"/>
        <v>0</v>
      </c>
      <c r="S136" s="14">
        <f t="shared" si="67"/>
        <v>0</v>
      </c>
      <c r="T136" s="14">
        <f t="shared" si="68"/>
        <v>0</v>
      </c>
      <c r="U136" s="13">
        <f t="shared" si="69"/>
        <v>0</v>
      </c>
      <c r="V136" s="13">
        <f t="shared" si="70"/>
        <v>0</v>
      </c>
      <c r="W136" s="14">
        <f t="shared" si="71"/>
        <v>0</v>
      </c>
      <c r="X136" s="13">
        <f t="shared" si="72"/>
        <v>0</v>
      </c>
      <c r="Y136" s="13">
        <f t="shared" si="73"/>
        <v>0</v>
      </c>
      <c r="Z136" s="13">
        <f t="shared" si="74"/>
        <v>0</v>
      </c>
      <c r="AA136" s="13">
        <f t="shared" si="75"/>
        <v>0</v>
      </c>
      <c r="AB136" s="13">
        <f t="shared" si="76"/>
        <v>0</v>
      </c>
      <c r="AC136" s="13">
        <f t="shared" si="77"/>
        <v>0</v>
      </c>
      <c r="AD136" s="13">
        <f t="shared" si="78"/>
        <v>0</v>
      </c>
      <c r="AE136" s="13">
        <f t="shared" si="79"/>
        <v>0</v>
      </c>
      <c r="AF136" s="26">
        <f t="shared" si="80"/>
        <v>0</v>
      </c>
      <c r="AG136" s="26">
        <f t="shared" si="81"/>
        <v>0</v>
      </c>
      <c r="AH136" s="26" cm="1">
        <f t="array" ref="AH136">SUM(LARGE((R136:X136,Z136:AE136), {1,2,3}))+Y136</f>
        <v>0</v>
      </c>
      <c r="AI136" s="16">
        <v>130</v>
      </c>
    </row>
    <row r="137" spans="1:35" ht="12" x14ac:dyDescent="0.15">
      <c r="A137" s="15" t="s">
        <v>39</v>
      </c>
      <c r="B137" s="15" t="s">
        <v>16</v>
      </c>
      <c r="C137" s="15">
        <v>179</v>
      </c>
      <c r="D137" s="23"/>
      <c r="E137" s="11"/>
      <c r="F137" s="11"/>
      <c r="G137" s="11"/>
      <c r="H137" s="11"/>
      <c r="I137" s="11"/>
      <c r="J137" s="11"/>
      <c r="K137" s="11"/>
      <c r="L137" s="11"/>
      <c r="M137" s="11"/>
      <c r="N137" s="106"/>
      <c r="O137" s="106"/>
      <c r="P137" s="23"/>
      <c r="Q137" s="62"/>
      <c r="R137" s="13">
        <f t="shared" si="66"/>
        <v>0</v>
      </c>
      <c r="S137" s="14">
        <f t="shared" si="67"/>
        <v>0</v>
      </c>
      <c r="T137" s="14">
        <f t="shared" si="68"/>
        <v>0</v>
      </c>
      <c r="U137" s="13">
        <f t="shared" si="69"/>
        <v>0</v>
      </c>
      <c r="V137" s="13">
        <f t="shared" si="70"/>
        <v>0</v>
      </c>
      <c r="W137" s="14">
        <f t="shared" si="71"/>
        <v>0</v>
      </c>
      <c r="X137" s="13">
        <f t="shared" si="72"/>
        <v>0</v>
      </c>
      <c r="Y137" s="13">
        <f t="shared" si="73"/>
        <v>0</v>
      </c>
      <c r="Z137" s="13">
        <f t="shared" si="74"/>
        <v>0</v>
      </c>
      <c r="AA137" s="13">
        <f t="shared" si="75"/>
        <v>0</v>
      </c>
      <c r="AB137" s="13">
        <f t="shared" si="76"/>
        <v>0</v>
      </c>
      <c r="AC137" s="13">
        <f t="shared" si="77"/>
        <v>0</v>
      </c>
      <c r="AD137" s="13">
        <f t="shared" si="78"/>
        <v>0</v>
      </c>
      <c r="AE137" s="13">
        <f t="shared" si="79"/>
        <v>0</v>
      </c>
      <c r="AF137" s="26">
        <f t="shared" si="80"/>
        <v>0</v>
      </c>
      <c r="AG137" s="26">
        <f t="shared" si="81"/>
        <v>0</v>
      </c>
      <c r="AH137" s="26" cm="1">
        <f t="array" ref="AH137">SUM(LARGE((R137:X137,Z137:AE137), {1,2,3}))+Y137</f>
        <v>0</v>
      </c>
      <c r="AI137" s="16">
        <v>131</v>
      </c>
    </row>
    <row r="138" spans="1:35" x14ac:dyDescent="0.15">
      <c r="A138" s="16" t="s">
        <v>55</v>
      </c>
      <c r="B138" s="16" t="s">
        <v>18</v>
      </c>
      <c r="C138" s="16">
        <v>460</v>
      </c>
      <c r="D138" s="23"/>
      <c r="E138" s="11"/>
      <c r="F138" s="11"/>
      <c r="G138" s="11"/>
      <c r="H138" s="11"/>
      <c r="I138" s="11"/>
      <c r="J138" s="11"/>
      <c r="K138" s="11"/>
      <c r="L138" s="11"/>
      <c r="M138" s="11"/>
      <c r="N138" s="106"/>
      <c r="O138" s="106"/>
      <c r="P138" s="23"/>
      <c r="Q138" s="62"/>
      <c r="R138" s="13">
        <f t="shared" si="66"/>
        <v>0</v>
      </c>
      <c r="S138" s="14">
        <f t="shared" si="67"/>
        <v>0</v>
      </c>
      <c r="T138" s="14">
        <f t="shared" si="68"/>
        <v>0</v>
      </c>
      <c r="U138" s="13">
        <f t="shared" si="69"/>
        <v>0</v>
      </c>
      <c r="V138" s="13">
        <f t="shared" si="70"/>
        <v>0</v>
      </c>
      <c r="W138" s="14">
        <f t="shared" si="71"/>
        <v>0</v>
      </c>
      <c r="X138" s="13">
        <f t="shared" si="72"/>
        <v>0</v>
      </c>
      <c r="Y138" s="13">
        <f t="shared" si="73"/>
        <v>0</v>
      </c>
      <c r="Z138" s="13">
        <f t="shared" si="74"/>
        <v>0</v>
      </c>
      <c r="AA138" s="13">
        <f t="shared" si="75"/>
        <v>0</v>
      </c>
      <c r="AB138" s="13">
        <f t="shared" si="76"/>
        <v>0</v>
      </c>
      <c r="AC138" s="13">
        <f t="shared" si="77"/>
        <v>0</v>
      </c>
      <c r="AD138" s="13">
        <f t="shared" si="78"/>
        <v>0</v>
      </c>
      <c r="AE138" s="13">
        <f t="shared" si="79"/>
        <v>0</v>
      </c>
      <c r="AF138" s="26">
        <f t="shared" si="80"/>
        <v>0</v>
      </c>
      <c r="AG138" s="26">
        <f t="shared" si="81"/>
        <v>0</v>
      </c>
      <c r="AH138" s="26" cm="1">
        <f t="array" ref="AH138">SUM(LARGE((R138:X138,Z138:AE138), {1,2,3}))+Y138</f>
        <v>0</v>
      </c>
      <c r="AI138" s="16">
        <v>132</v>
      </c>
    </row>
    <row r="139" spans="1:35" ht="12" x14ac:dyDescent="0.15">
      <c r="A139" s="18" t="s">
        <v>71</v>
      </c>
      <c r="B139" s="15" t="s">
        <v>41</v>
      </c>
      <c r="C139" s="16">
        <v>294</v>
      </c>
      <c r="D139" s="23"/>
      <c r="E139" s="11"/>
      <c r="F139" s="11"/>
      <c r="G139" s="11"/>
      <c r="H139" s="11"/>
      <c r="I139" s="11"/>
      <c r="J139" s="11"/>
      <c r="K139" s="11"/>
      <c r="L139" s="11"/>
      <c r="M139" s="11"/>
      <c r="N139" s="106"/>
      <c r="O139" s="106"/>
      <c r="P139" s="23"/>
      <c r="Q139" s="62"/>
      <c r="R139" s="13">
        <f t="shared" si="66"/>
        <v>0</v>
      </c>
      <c r="S139" s="14">
        <f t="shared" si="67"/>
        <v>0</v>
      </c>
      <c r="T139" s="14">
        <f t="shared" si="68"/>
        <v>0</v>
      </c>
      <c r="U139" s="13">
        <f t="shared" si="69"/>
        <v>0</v>
      </c>
      <c r="V139" s="13">
        <f t="shared" si="70"/>
        <v>0</v>
      </c>
      <c r="W139" s="14">
        <f t="shared" si="71"/>
        <v>0</v>
      </c>
      <c r="X139" s="13">
        <f t="shared" si="72"/>
        <v>0</v>
      </c>
      <c r="Y139" s="13">
        <f t="shared" si="73"/>
        <v>0</v>
      </c>
      <c r="Z139" s="13">
        <f t="shared" si="74"/>
        <v>0</v>
      </c>
      <c r="AA139" s="13">
        <f t="shared" si="75"/>
        <v>0</v>
      </c>
      <c r="AB139" s="13">
        <f t="shared" si="76"/>
        <v>0</v>
      </c>
      <c r="AC139" s="13">
        <f t="shared" si="77"/>
        <v>0</v>
      </c>
      <c r="AD139" s="13">
        <f t="shared" si="78"/>
        <v>0</v>
      </c>
      <c r="AE139" s="13">
        <f t="shared" si="79"/>
        <v>0</v>
      </c>
      <c r="AF139" s="26">
        <f t="shared" si="80"/>
        <v>0</v>
      </c>
      <c r="AG139" s="26">
        <f t="shared" si="81"/>
        <v>0</v>
      </c>
      <c r="AH139" s="26" cm="1">
        <f t="array" ref="AH139">SUM(LARGE((R139:X139,Z139:AE139), {1,2,3}))+Y139</f>
        <v>0</v>
      </c>
      <c r="AI139" s="16">
        <v>133</v>
      </c>
    </row>
    <row r="140" spans="1:35" ht="12" x14ac:dyDescent="0.15">
      <c r="A140" s="16" t="s">
        <v>69</v>
      </c>
      <c r="B140" s="15" t="s">
        <v>70</v>
      </c>
      <c r="C140" s="16">
        <v>248</v>
      </c>
      <c r="D140" s="23"/>
      <c r="E140" s="11"/>
      <c r="F140" s="11"/>
      <c r="G140" s="11"/>
      <c r="H140" s="11"/>
      <c r="I140" s="11"/>
      <c r="J140" s="11"/>
      <c r="K140" s="11"/>
      <c r="L140" s="11"/>
      <c r="M140" s="11"/>
      <c r="N140" s="106"/>
      <c r="O140" s="106"/>
      <c r="P140" s="23"/>
      <c r="Q140" s="62"/>
      <c r="R140" s="13">
        <f t="shared" si="66"/>
        <v>0</v>
      </c>
      <c r="S140" s="14">
        <f t="shared" si="67"/>
        <v>0</v>
      </c>
      <c r="T140" s="14">
        <f t="shared" si="68"/>
        <v>0</v>
      </c>
      <c r="U140" s="13">
        <f t="shared" si="69"/>
        <v>0</v>
      </c>
      <c r="V140" s="13">
        <f t="shared" si="70"/>
        <v>0</v>
      </c>
      <c r="W140" s="14">
        <f t="shared" si="71"/>
        <v>0</v>
      </c>
      <c r="X140" s="13">
        <f t="shared" si="72"/>
        <v>0</v>
      </c>
      <c r="Y140" s="13">
        <f t="shared" si="73"/>
        <v>0</v>
      </c>
      <c r="Z140" s="13">
        <f t="shared" si="74"/>
        <v>0</v>
      </c>
      <c r="AA140" s="13">
        <f t="shared" si="75"/>
        <v>0</v>
      </c>
      <c r="AB140" s="13">
        <f t="shared" si="76"/>
        <v>0</v>
      </c>
      <c r="AC140" s="13">
        <f t="shared" si="77"/>
        <v>0</v>
      </c>
      <c r="AD140" s="13">
        <f t="shared" si="78"/>
        <v>0</v>
      </c>
      <c r="AE140" s="13">
        <f t="shared" si="79"/>
        <v>0</v>
      </c>
      <c r="AF140" s="26">
        <f t="shared" si="80"/>
        <v>0</v>
      </c>
      <c r="AG140" s="26">
        <f t="shared" si="81"/>
        <v>0</v>
      </c>
      <c r="AH140" s="26" cm="1">
        <f t="array" ref="AH140">SUM(LARGE((R140:X140,Z140:AE140), {1,2,3}))+Y140</f>
        <v>0</v>
      </c>
      <c r="AI140" s="16">
        <v>134</v>
      </c>
    </row>
    <row r="141" spans="1:35" ht="12" x14ac:dyDescent="0.15">
      <c r="A141" s="15" t="s">
        <v>74</v>
      </c>
      <c r="B141" s="15" t="s">
        <v>31</v>
      </c>
      <c r="C141" s="16">
        <v>143</v>
      </c>
      <c r="D141" s="23"/>
      <c r="E141" s="11"/>
      <c r="F141" s="11"/>
      <c r="G141" s="11"/>
      <c r="H141" s="11"/>
      <c r="I141" s="11"/>
      <c r="J141" s="11"/>
      <c r="K141" s="11"/>
      <c r="L141" s="11"/>
      <c r="M141" s="11"/>
      <c r="N141" s="106"/>
      <c r="O141" s="106"/>
      <c r="P141" s="23"/>
      <c r="Q141" s="62"/>
      <c r="R141" s="13">
        <f t="shared" si="66"/>
        <v>0</v>
      </c>
      <c r="S141" s="14">
        <f t="shared" si="67"/>
        <v>0</v>
      </c>
      <c r="T141" s="14">
        <f t="shared" si="68"/>
        <v>0</v>
      </c>
      <c r="U141" s="13">
        <f t="shared" si="69"/>
        <v>0</v>
      </c>
      <c r="V141" s="13">
        <f t="shared" si="70"/>
        <v>0</v>
      </c>
      <c r="W141" s="14">
        <f t="shared" si="71"/>
        <v>0</v>
      </c>
      <c r="X141" s="13">
        <f t="shared" si="72"/>
        <v>0</v>
      </c>
      <c r="Y141" s="13">
        <f t="shared" si="73"/>
        <v>0</v>
      </c>
      <c r="Z141" s="13">
        <f t="shared" si="74"/>
        <v>0</v>
      </c>
      <c r="AA141" s="13">
        <f t="shared" si="75"/>
        <v>0</v>
      </c>
      <c r="AB141" s="13">
        <f t="shared" si="76"/>
        <v>0</v>
      </c>
      <c r="AC141" s="13">
        <f t="shared" si="77"/>
        <v>0</v>
      </c>
      <c r="AD141" s="13">
        <f t="shared" si="78"/>
        <v>0</v>
      </c>
      <c r="AE141" s="13">
        <f t="shared" si="79"/>
        <v>0</v>
      </c>
      <c r="AF141" s="26">
        <f t="shared" si="80"/>
        <v>0</v>
      </c>
      <c r="AG141" s="26">
        <f t="shared" si="81"/>
        <v>0</v>
      </c>
      <c r="AH141" s="26" cm="1">
        <f t="array" ref="AH141">SUM(LARGE((R141:X141,Z141:AE141), {1,2,3}))+Y141</f>
        <v>0</v>
      </c>
      <c r="AI141" s="16">
        <v>135</v>
      </c>
    </row>
    <row r="142" spans="1:35" ht="12" x14ac:dyDescent="0.15">
      <c r="A142" s="15" t="s">
        <v>72</v>
      </c>
      <c r="B142" s="15" t="s">
        <v>73</v>
      </c>
      <c r="C142" s="15">
        <v>254</v>
      </c>
      <c r="D142" s="23"/>
      <c r="E142" s="11"/>
      <c r="F142" s="11"/>
      <c r="G142" s="11"/>
      <c r="H142" s="11"/>
      <c r="I142" s="11"/>
      <c r="J142" s="11"/>
      <c r="K142" s="11"/>
      <c r="L142" s="11"/>
      <c r="M142" s="11"/>
      <c r="N142" s="106"/>
      <c r="O142" s="106"/>
      <c r="P142" s="23"/>
      <c r="Q142" s="62"/>
      <c r="R142" s="13">
        <f t="shared" si="66"/>
        <v>0</v>
      </c>
      <c r="S142" s="14">
        <f t="shared" si="67"/>
        <v>0</v>
      </c>
      <c r="T142" s="14">
        <f t="shared" si="68"/>
        <v>0</v>
      </c>
      <c r="U142" s="13">
        <f t="shared" si="69"/>
        <v>0</v>
      </c>
      <c r="V142" s="13">
        <f t="shared" si="70"/>
        <v>0</v>
      </c>
      <c r="W142" s="14">
        <f t="shared" si="71"/>
        <v>0</v>
      </c>
      <c r="X142" s="13">
        <f t="shared" si="72"/>
        <v>0</v>
      </c>
      <c r="Y142" s="13">
        <f t="shared" si="73"/>
        <v>0</v>
      </c>
      <c r="Z142" s="13">
        <f t="shared" si="74"/>
        <v>0</v>
      </c>
      <c r="AA142" s="13">
        <f t="shared" si="75"/>
        <v>0</v>
      </c>
      <c r="AB142" s="13">
        <f t="shared" si="76"/>
        <v>0</v>
      </c>
      <c r="AC142" s="13">
        <f t="shared" si="77"/>
        <v>0</v>
      </c>
      <c r="AD142" s="13">
        <f t="shared" si="78"/>
        <v>0</v>
      </c>
      <c r="AE142" s="13">
        <f t="shared" si="79"/>
        <v>0</v>
      </c>
      <c r="AF142" s="26">
        <f t="shared" si="80"/>
        <v>0</v>
      </c>
      <c r="AG142" s="26">
        <f t="shared" si="81"/>
        <v>0</v>
      </c>
      <c r="AH142" s="26" cm="1">
        <f t="array" ref="AH142">SUM(LARGE((R142:X142,Z142:AE142), {1,2,3}))+Y142</f>
        <v>0</v>
      </c>
      <c r="AI142" s="16">
        <v>136</v>
      </c>
    </row>
    <row r="143" spans="1:35" ht="12" x14ac:dyDescent="0.15">
      <c r="A143" s="15" t="s">
        <v>78</v>
      </c>
      <c r="B143" s="15" t="s">
        <v>16</v>
      </c>
      <c r="C143" s="15">
        <v>295</v>
      </c>
      <c r="D143" s="23"/>
      <c r="E143" s="11"/>
      <c r="F143" s="11"/>
      <c r="G143" s="11"/>
      <c r="H143" s="11"/>
      <c r="I143" s="11"/>
      <c r="J143" s="11"/>
      <c r="K143" s="11"/>
      <c r="L143" s="11"/>
      <c r="M143" s="11"/>
      <c r="N143" s="106"/>
      <c r="O143" s="106"/>
      <c r="P143" s="23"/>
      <c r="Q143" s="62"/>
      <c r="R143" s="13">
        <f t="shared" si="66"/>
        <v>0</v>
      </c>
      <c r="S143" s="14">
        <f t="shared" si="67"/>
        <v>0</v>
      </c>
      <c r="T143" s="14">
        <f t="shared" si="68"/>
        <v>0</v>
      </c>
      <c r="U143" s="13">
        <f t="shared" si="69"/>
        <v>0</v>
      </c>
      <c r="V143" s="13">
        <f t="shared" si="70"/>
        <v>0</v>
      </c>
      <c r="W143" s="14">
        <f t="shared" si="71"/>
        <v>0</v>
      </c>
      <c r="X143" s="13">
        <f t="shared" si="72"/>
        <v>0</v>
      </c>
      <c r="Y143" s="13">
        <f t="shared" si="73"/>
        <v>0</v>
      </c>
      <c r="Z143" s="13">
        <f t="shared" si="74"/>
        <v>0</v>
      </c>
      <c r="AA143" s="13">
        <f t="shared" si="75"/>
        <v>0</v>
      </c>
      <c r="AB143" s="13">
        <f t="shared" si="76"/>
        <v>0</v>
      </c>
      <c r="AC143" s="13">
        <f t="shared" si="77"/>
        <v>0</v>
      </c>
      <c r="AD143" s="13">
        <f t="shared" si="78"/>
        <v>0</v>
      </c>
      <c r="AE143" s="13">
        <f t="shared" si="79"/>
        <v>0</v>
      </c>
      <c r="AF143" s="26">
        <f t="shared" si="80"/>
        <v>0</v>
      </c>
      <c r="AG143" s="26">
        <f t="shared" si="81"/>
        <v>0</v>
      </c>
      <c r="AH143" s="26" cm="1">
        <f t="array" ref="AH143">SUM(LARGE((R143:X143,Z143:AE143), {1,2,3}))+Y143</f>
        <v>0</v>
      </c>
      <c r="AI143" s="16">
        <v>137</v>
      </c>
    </row>
    <row r="144" spans="1:35" x14ac:dyDescent="0.15">
      <c r="A144" s="16" t="s">
        <v>66</v>
      </c>
      <c r="B144" s="16" t="s">
        <v>67</v>
      </c>
      <c r="C144" s="16">
        <v>304</v>
      </c>
      <c r="D144" s="23"/>
      <c r="E144" s="11"/>
      <c r="F144" s="11"/>
      <c r="G144" s="11"/>
      <c r="H144" s="11"/>
      <c r="I144" s="11"/>
      <c r="J144" s="11"/>
      <c r="K144" s="11"/>
      <c r="L144" s="11"/>
      <c r="M144" s="11"/>
      <c r="N144" s="106"/>
      <c r="O144" s="106"/>
      <c r="P144" s="23"/>
      <c r="Q144" s="62"/>
      <c r="R144" s="13">
        <f t="shared" si="66"/>
        <v>0</v>
      </c>
      <c r="S144" s="14">
        <f t="shared" si="67"/>
        <v>0</v>
      </c>
      <c r="T144" s="14">
        <f t="shared" si="68"/>
        <v>0</v>
      </c>
      <c r="U144" s="13">
        <f t="shared" si="69"/>
        <v>0</v>
      </c>
      <c r="V144" s="13">
        <f t="shared" si="70"/>
        <v>0</v>
      </c>
      <c r="W144" s="14">
        <f t="shared" si="71"/>
        <v>0</v>
      </c>
      <c r="X144" s="13">
        <f t="shared" si="72"/>
        <v>0</v>
      </c>
      <c r="Y144" s="13">
        <f t="shared" si="73"/>
        <v>0</v>
      </c>
      <c r="Z144" s="13">
        <f t="shared" si="74"/>
        <v>0</v>
      </c>
      <c r="AA144" s="13">
        <f t="shared" si="75"/>
        <v>0</v>
      </c>
      <c r="AB144" s="13">
        <f t="shared" si="76"/>
        <v>0</v>
      </c>
      <c r="AC144" s="13">
        <f t="shared" si="77"/>
        <v>0</v>
      </c>
      <c r="AD144" s="13">
        <f t="shared" si="78"/>
        <v>0</v>
      </c>
      <c r="AE144" s="13">
        <f t="shared" si="79"/>
        <v>0</v>
      </c>
      <c r="AF144" s="26">
        <f t="shared" si="80"/>
        <v>0</v>
      </c>
      <c r="AG144" s="26">
        <f t="shared" si="81"/>
        <v>0</v>
      </c>
      <c r="AH144" s="26" cm="1">
        <f t="array" ref="AH144">SUM(LARGE((R144:X144,Z144:AE144), {1,2,3}))+Y144</f>
        <v>0</v>
      </c>
      <c r="AI144" s="16">
        <v>138</v>
      </c>
    </row>
    <row r="145" spans="1:35" x14ac:dyDescent="0.15">
      <c r="A145" s="16" t="s">
        <v>59</v>
      </c>
      <c r="B145" s="16" t="s">
        <v>9</v>
      </c>
      <c r="C145" s="16">
        <v>373</v>
      </c>
      <c r="D145" s="23"/>
      <c r="E145" s="11"/>
      <c r="F145" s="11"/>
      <c r="G145" s="11"/>
      <c r="H145" s="11"/>
      <c r="I145" s="11"/>
      <c r="J145" s="11"/>
      <c r="K145" s="11"/>
      <c r="L145" s="11"/>
      <c r="M145" s="11"/>
      <c r="N145" s="106"/>
      <c r="O145" s="106"/>
      <c r="P145" s="23"/>
      <c r="Q145" s="62"/>
      <c r="R145" s="13">
        <f t="shared" si="66"/>
        <v>0</v>
      </c>
      <c r="S145" s="14">
        <f t="shared" si="67"/>
        <v>0</v>
      </c>
      <c r="T145" s="14">
        <f t="shared" si="68"/>
        <v>0</v>
      </c>
      <c r="U145" s="13">
        <f t="shared" si="69"/>
        <v>0</v>
      </c>
      <c r="V145" s="13">
        <f t="shared" si="70"/>
        <v>0</v>
      </c>
      <c r="W145" s="14">
        <f t="shared" si="71"/>
        <v>0</v>
      </c>
      <c r="X145" s="13">
        <f t="shared" si="72"/>
        <v>0</v>
      </c>
      <c r="Y145" s="13">
        <f t="shared" si="73"/>
        <v>0</v>
      </c>
      <c r="Z145" s="13">
        <f t="shared" si="74"/>
        <v>0</v>
      </c>
      <c r="AA145" s="13">
        <f t="shared" si="75"/>
        <v>0</v>
      </c>
      <c r="AB145" s="13">
        <f t="shared" si="76"/>
        <v>0</v>
      </c>
      <c r="AC145" s="13">
        <f t="shared" si="77"/>
        <v>0</v>
      </c>
      <c r="AD145" s="13">
        <f t="shared" si="78"/>
        <v>0</v>
      </c>
      <c r="AE145" s="13">
        <f t="shared" si="79"/>
        <v>0</v>
      </c>
      <c r="AF145" s="26">
        <f t="shared" si="80"/>
        <v>0</v>
      </c>
      <c r="AG145" s="26">
        <f t="shared" si="81"/>
        <v>0</v>
      </c>
      <c r="AH145" s="26" cm="1">
        <f t="array" ref="AH145">SUM(LARGE((R145:X145,Z145:AE145), {1,2,3}))+Y145</f>
        <v>0</v>
      </c>
      <c r="AI145" s="16">
        <v>139</v>
      </c>
    </row>
    <row r="146" spans="1:35" x14ac:dyDescent="0.15">
      <c r="A146" s="16" t="s">
        <v>58</v>
      </c>
      <c r="B146" s="16" t="s">
        <v>9</v>
      </c>
      <c r="C146" s="16">
        <v>181</v>
      </c>
      <c r="D146" s="23"/>
      <c r="E146" s="11"/>
      <c r="F146" s="11"/>
      <c r="G146" s="11"/>
      <c r="H146" s="11"/>
      <c r="I146" s="11"/>
      <c r="J146" s="11"/>
      <c r="K146" s="11"/>
      <c r="L146" s="11"/>
      <c r="M146" s="11"/>
      <c r="N146" s="106"/>
      <c r="O146" s="106"/>
      <c r="P146" s="23"/>
      <c r="Q146" s="62"/>
      <c r="R146" s="13">
        <f t="shared" si="66"/>
        <v>0</v>
      </c>
      <c r="S146" s="14">
        <f t="shared" si="67"/>
        <v>0</v>
      </c>
      <c r="T146" s="14">
        <f t="shared" si="68"/>
        <v>0</v>
      </c>
      <c r="U146" s="13">
        <f t="shared" si="69"/>
        <v>0</v>
      </c>
      <c r="V146" s="13">
        <f t="shared" si="70"/>
        <v>0</v>
      </c>
      <c r="W146" s="14">
        <f t="shared" si="71"/>
        <v>0</v>
      </c>
      <c r="X146" s="13">
        <f t="shared" si="72"/>
        <v>0</v>
      </c>
      <c r="Y146" s="13">
        <f t="shared" si="73"/>
        <v>0</v>
      </c>
      <c r="Z146" s="13">
        <f t="shared" si="74"/>
        <v>0</v>
      </c>
      <c r="AA146" s="13">
        <f t="shared" si="75"/>
        <v>0</v>
      </c>
      <c r="AB146" s="13">
        <f t="shared" si="76"/>
        <v>0</v>
      </c>
      <c r="AC146" s="13">
        <f t="shared" si="77"/>
        <v>0</v>
      </c>
      <c r="AD146" s="13">
        <f t="shared" si="78"/>
        <v>0</v>
      </c>
      <c r="AE146" s="13">
        <f t="shared" si="79"/>
        <v>0</v>
      </c>
      <c r="AF146" s="26">
        <f t="shared" si="80"/>
        <v>0</v>
      </c>
      <c r="AG146" s="26">
        <f t="shared" si="81"/>
        <v>0</v>
      </c>
      <c r="AH146" s="26" cm="1">
        <f t="array" ref="AH146">SUM(LARGE((R146:X146,Z146:AE146), {1,2,3}))+Y146</f>
        <v>0</v>
      </c>
      <c r="AI146" s="16">
        <v>140</v>
      </c>
    </row>
    <row r="147" spans="1:35" ht="12" x14ac:dyDescent="0.15">
      <c r="A147" s="15" t="s">
        <v>84</v>
      </c>
      <c r="B147" s="18" t="s">
        <v>22</v>
      </c>
      <c r="C147" s="15">
        <v>625</v>
      </c>
      <c r="D147" s="23"/>
      <c r="E147" s="11"/>
      <c r="F147" s="11"/>
      <c r="G147" s="11"/>
      <c r="H147" s="11"/>
      <c r="I147" s="11"/>
      <c r="J147" s="11"/>
      <c r="K147" s="11"/>
      <c r="L147" s="11"/>
      <c r="M147" s="11"/>
      <c r="N147" s="106"/>
      <c r="O147" s="106"/>
      <c r="P147" s="23"/>
      <c r="Q147" s="62"/>
      <c r="R147" s="13">
        <f t="shared" si="66"/>
        <v>0</v>
      </c>
      <c r="S147" s="14">
        <f t="shared" si="67"/>
        <v>0</v>
      </c>
      <c r="T147" s="14">
        <f t="shared" si="68"/>
        <v>0</v>
      </c>
      <c r="U147" s="13">
        <f t="shared" si="69"/>
        <v>0</v>
      </c>
      <c r="V147" s="13">
        <f t="shared" si="70"/>
        <v>0</v>
      </c>
      <c r="W147" s="14">
        <f t="shared" si="71"/>
        <v>0</v>
      </c>
      <c r="X147" s="13">
        <f t="shared" si="72"/>
        <v>0</v>
      </c>
      <c r="Y147" s="13">
        <f t="shared" si="73"/>
        <v>0</v>
      </c>
      <c r="Z147" s="13">
        <f t="shared" si="74"/>
        <v>0</v>
      </c>
      <c r="AA147" s="13">
        <f t="shared" si="75"/>
        <v>0</v>
      </c>
      <c r="AB147" s="13">
        <f t="shared" si="76"/>
        <v>0</v>
      </c>
      <c r="AC147" s="13">
        <f t="shared" si="77"/>
        <v>0</v>
      </c>
      <c r="AD147" s="13">
        <f t="shared" si="78"/>
        <v>0</v>
      </c>
      <c r="AE147" s="13">
        <f t="shared" si="79"/>
        <v>0</v>
      </c>
      <c r="AF147" s="26">
        <f t="shared" si="80"/>
        <v>0</v>
      </c>
      <c r="AG147" s="26">
        <f t="shared" si="81"/>
        <v>0</v>
      </c>
      <c r="AH147" s="26" cm="1">
        <f t="array" ref="AH147">SUM(LARGE((R147:X147,Z147:AE147), {1,2,3}))+Y147</f>
        <v>0</v>
      </c>
      <c r="AI147" s="16">
        <v>141</v>
      </c>
    </row>
    <row r="148" spans="1:35" ht="12" x14ac:dyDescent="0.15">
      <c r="A148" s="16" t="s">
        <v>127</v>
      </c>
      <c r="B148" s="15" t="s">
        <v>128</v>
      </c>
      <c r="C148" s="16">
        <v>527</v>
      </c>
      <c r="D148" s="23"/>
      <c r="E148" s="11"/>
      <c r="F148" s="11"/>
      <c r="G148" s="11"/>
      <c r="H148" s="11"/>
      <c r="I148" s="11"/>
      <c r="J148" s="11"/>
      <c r="K148" s="11"/>
      <c r="L148" s="11"/>
      <c r="M148" s="11"/>
      <c r="N148" s="106"/>
      <c r="O148" s="106"/>
      <c r="P148" s="23"/>
      <c r="Q148" s="62"/>
      <c r="R148" s="13">
        <f t="shared" si="66"/>
        <v>0</v>
      </c>
      <c r="S148" s="14">
        <f t="shared" si="67"/>
        <v>0</v>
      </c>
      <c r="T148" s="14">
        <f t="shared" si="68"/>
        <v>0</v>
      </c>
      <c r="U148" s="13">
        <f t="shared" si="69"/>
        <v>0</v>
      </c>
      <c r="V148" s="13">
        <f t="shared" si="70"/>
        <v>0</v>
      </c>
      <c r="W148" s="14">
        <f t="shared" si="71"/>
        <v>0</v>
      </c>
      <c r="X148" s="13">
        <f t="shared" si="72"/>
        <v>0</v>
      </c>
      <c r="Y148" s="13">
        <f t="shared" si="73"/>
        <v>0</v>
      </c>
      <c r="Z148" s="13">
        <f t="shared" si="74"/>
        <v>0</v>
      </c>
      <c r="AA148" s="13">
        <f t="shared" si="75"/>
        <v>0</v>
      </c>
      <c r="AB148" s="13">
        <f t="shared" si="76"/>
        <v>0</v>
      </c>
      <c r="AC148" s="13">
        <f t="shared" si="77"/>
        <v>0</v>
      </c>
      <c r="AD148" s="13">
        <f t="shared" si="78"/>
        <v>0</v>
      </c>
      <c r="AE148" s="13">
        <f t="shared" si="79"/>
        <v>0</v>
      </c>
      <c r="AF148" s="26">
        <f t="shared" si="80"/>
        <v>0</v>
      </c>
      <c r="AG148" s="26">
        <f t="shared" si="81"/>
        <v>0</v>
      </c>
      <c r="AH148" s="26" cm="1">
        <f t="array" ref="AH148">SUM(LARGE((R148:X148,Z148:AE148), {1,2,3}))+Y148</f>
        <v>0</v>
      </c>
      <c r="AI148" s="16">
        <v>142</v>
      </c>
    </row>
    <row r="149" spans="1:35" ht="12" x14ac:dyDescent="0.15">
      <c r="A149" s="16" t="s">
        <v>37</v>
      </c>
      <c r="B149" s="15" t="s">
        <v>35</v>
      </c>
      <c r="C149" s="16">
        <v>367</v>
      </c>
      <c r="D149" s="23"/>
      <c r="E149" s="11"/>
      <c r="F149" s="11"/>
      <c r="G149" s="11"/>
      <c r="H149" s="11"/>
      <c r="I149" s="11"/>
      <c r="J149" s="11"/>
      <c r="K149" s="11"/>
      <c r="L149" s="11"/>
      <c r="M149" s="11"/>
      <c r="N149" s="106"/>
      <c r="O149" s="106"/>
      <c r="P149" s="23"/>
      <c r="Q149" s="62"/>
      <c r="R149" s="13">
        <f t="shared" si="66"/>
        <v>0</v>
      </c>
      <c r="S149" s="14">
        <f t="shared" si="67"/>
        <v>0</v>
      </c>
      <c r="T149" s="14">
        <f t="shared" si="68"/>
        <v>0</v>
      </c>
      <c r="U149" s="13">
        <f t="shared" si="69"/>
        <v>0</v>
      </c>
      <c r="V149" s="17">
        <f t="shared" si="70"/>
        <v>0</v>
      </c>
      <c r="W149" s="14">
        <f t="shared" si="71"/>
        <v>0</v>
      </c>
      <c r="X149" s="13">
        <f t="shared" si="72"/>
        <v>0</v>
      </c>
      <c r="Y149" s="13">
        <f t="shared" si="73"/>
        <v>0</v>
      </c>
      <c r="Z149" s="13">
        <f t="shared" si="74"/>
        <v>0</v>
      </c>
      <c r="AA149" s="13">
        <f t="shared" si="75"/>
        <v>0</v>
      </c>
      <c r="AB149" s="13">
        <f t="shared" si="76"/>
        <v>0</v>
      </c>
      <c r="AC149" s="17">
        <f t="shared" si="77"/>
        <v>0</v>
      </c>
      <c r="AD149" s="13">
        <f t="shared" si="78"/>
        <v>0</v>
      </c>
      <c r="AE149" s="13">
        <f t="shared" si="79"/>
        <v>0</v>
      </c>
      <c r="AF149" s="26">
        <f t="shared" si="80"/>
        <v>0</v>
      </c>
      <c r="AG149" s="26">
        <f t="shared" si="81"/>
        <v>0</v>
      </c>
      <c r="AH149" s="26" cm="1">
        <f t="array" ref="AH149">SUM(LARGE((R149:X149,Z149:AE149), {1,2,3}))+Y149</f>
        <v>0</v>
      </c>
      <c r="AI149" s="16">
        <v>143</v>
      </c>
    </row>
  </sheetData>
  <autoFilter ref="A6:AI149" xr:uid="{00000000-0001-0000-0000-000000000000}">
    <sortState xmlns:xlrd2="http://schemas.microsoft.com/office/spreadsheetml/2017/richdata2" ref="A7:AI149">
      <sortCondition ref="AI6:AI149"/>
    </sortState>
  </autoFilter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6B83-4298-46DF-AC6D-EFA537CE3817}">
  <dimension ref="B3:E18"/>
  <sheetViews>
    <sheetView workbookViewId="0">
      <selection activeCell="E3" sqref="E3"/>
    </sheetView>
  </sheetViews>
  <sheetFormatPr baseColWidth="10" defaultColWidth="8.83203125" defaultRowHeight="13" x14ac:dyDescent="0.15"/>
  <sheetData>
    <row r="3" spans="2:5" x14ac:dyDescent="0.15">
      <c r="B3" t="s">
        <v>41</v>
      </c>
      <c r="E3" s="82" t="s">
        <v>246</v>
      </c>
    </row>
    <row r="7" spans="2:5" x14ac:dyDescent="0.15">
      <c r="B7" t="s">
        <v>83</v>
      </c>
    </row>
    <row r="11" spans="2:5" x14ac:dyDescent="0.15">
      <c r="B11" t="s">
        <v>244</v>
      </c>
    </row>
    <row r="15" spans="2:5" x14ac:dyDescent="0.15">
      <c r="B15" t="s">
        <v>245</v>
      </c>
    </row>
    <row r="18" spans="2:2" x14ac:dyDescent="0.15">
      <c r="B18" t="s">
        <v>151</v>
      </c>
    </row>
  </sheetData>
  <hyperlinks>
    <hyperlink ref="E3" r:id="rId1" display="https://www.dalgetybaysc.org/series/10089" xr:uid="{9ECD156E-9905-4C97-9C26-0A600D20070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3483-5FFC-4DDE-9249-4CF6D95E0200}">
  <dimension ref="B2:N21"/>
  <sheetViews>
    <sheetView workbookViewId="0">
      <selection activeCell="C3" sqref="C3"/>
    </sheetView>
  </sheetViews>
  <sheetFormatPr baseColWidth="10" defaultColWidth="8.83203125" defaultRowHeight="13" x14ac:dyDescent="0.15"/>
  <cols>
    <col min="2" max="2" width="5.5" bestFit="1" customWidth="1"/>
    <col min="3" max="3" width="15.5" bestFit="1" customWidth="1"/>
    <col min="4" max="4" width="14.1640625" bestFit="1" customWidth="1"/>
    <col min="5" max="5" width="7" bestFit="1" customWidth="1"/>
    <col min="6" max="6" width="23.33203125" bestFit="1" customWidth="1"/>
    <col min="7" max="7" width="10.1640625" bestFit="1" customWidth="1"/>
    <col min="8" max="8" width="9" bestFit="1" customWidth="1"/>
    <col min="9" max="9" width="10.1640625" bestFit="1" customWidth="1"/>
    <col min="10" max="10" width="10" bestFit="1" customWidth="1"/>
    <col min="11" max="12" width="9" bestFit="1" customWidth="1"/>
    <col min="13" max="13" width="5.5" bestFit="1" customWidth="1"/>
    <col min="14" max="14" width="4.5" bestFit="1" customWidth="1"/>
  </cols>
  <sheetData>
    <row r="2" spans="2:14" x14ac:dyDescent="0.15">
      <c r="C2" s="82" t="s">
        <v>242</v>
      </c>
    </row>
    <row r="4" spans="2:14" ht="14" thickBot="1" x14ac:dyDescent="0.2"/>
    <row r="5" spans="2:14" x14ac:dyDescent="0.1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2:14" ht="14" thickBot="1" x14ac:dyDescent="0.2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2:14" ht="14" thickBot="1" x14ac:dyDescent="0.2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2:14" ht="14" thickBot="1" x14ac:dyDescent="0.2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2:14" ht="14" thickBot="1" x14ac:dyDescent="0.2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2:14" ht="14" thickBot="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2:14" ht="14" thickBot="1" x14ac:dyDescent="0.2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2:14" ht="14" thickBot="1" x14ac:dyDescent="0.2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4" ht="14" thickBot="1" x14ac:dyDescent="0.2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2:14" ht="14" thickBot="1" x14ac:dyDescent="0.2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2:14" ht="14" thickBot="1" x14ac:dyDescent="0.2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2:14" ht="14" thickBot="1" x14ac:dyDescent="0.2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2:14" ht="14" thickBot="1" x14ac:dyDescent="0.2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2:14" ht="14" thickBot="1" x14ac:dyDescent="0.2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2:14" ht="14" thickBot="1" x14ac:dyDescent="0.2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2:14" ht="14" thickBot="1" x14ac:dyDescent="0.2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2:14" ht="14" thickBot="1" x14ac:dyDescent="0.2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mergeCells count="13">
    <mergeCell ref="G5:G6"/>
    <mergeCell ref="B5:B6"/>
    <mergeCell ref="C5:C6"/>
    <mergeCell ref="D5:D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hyperlinks>
    <hyperlink ref="C2" r:id="rId1" display="http://www.results.chanonry.org.uk/2024/Skiff_2024.htm" xr:uid="{6CFB8822-0063-4871-8DEF-6827488E6C2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1030-CB58-4BC7-B8D3-6B7BB4B389E1}">
  <dimension ref="B3:Q16"/>
  <sheetViews>
    <sheetView workbookViewId="0">
      <selection activeCell="B3" sqref="B3"/>
    </sheetView>
  </sheetViews>
  <sheetFormatPr baseColWidth="10" defaultColWidth="8.83203125" defaultRowHeight="13" x14ac:dyDescent="0.15"/>
  <cols>
    <col min="2" max="2" width="5.1640625" bestFit="1" customWidth="1"/>
    <col min="3" max="3" width="4.6640625" bestFit="1" customWidth="1"/>
    <col min="4" max="4" width="9.5" bestFit="1" customWidth="1"/>
    <col min="5" max="5" width="6.1640625" bestFit="1" customWidth="1"/>
    <col min="6" max="6" width="16.5" bestFit="1" customWidth="1"/>
    <col min="7" max="7" width="13.6640625" bestFit="1" customWidth="1"/>
    <col min="9" max="9" width="4" bestFit="1" customWidth="1"/>
    <col min="10" max="10" width="9.5" bestFit="1" customWidth="1"/>
    <col min="11" max="11" width="8.6640625" bestFit="1" customWidth="1"/>
    <col min="12" max="12" width="9.83203125" bestFit="1" customWidth="1"/>
    <col min="13" max="13" width="9.5" bestFit="1" customWidth="1"/>
    <col min="14" max="14" width="3.5" bestFit="1" customWidth="1"/>
    <col min="15" max="15" width="9.83203125" bestFit="1" customWidth="1"/>
    <col min="16" max="16" width="5" bestFit="1" customWidth="1"/>
  </cols>
  <sheetData>
    <row r="3" spans="2:17" x14ac:dyDescent="0.15">
      <c r="B3" s="82" t="s">
        <v>234</v>
      </c>
    </row>
    <row r="4" spans="2:17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2:17" ht="15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2:17" ht="15" customHeight="1" x14ac:dyDescent="0.1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2:17" ht="15" customHeight="1" x14ac:dyDescent="0.1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2:17" ht="15" customHeight="1" x14ac:dyDescent="0.1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2:17" ht="15" customHeight="1" x14ac:dyDescent="0.15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2:17" ht="15" customHeight="1" x14ac:dyDescent="0.1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2:17" ht="15" customHeight="1" x14ac:dyDescent="0.15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2:17" ht="15" customHeight="1" x14ac:dyDescent="0.15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2:17" ht="15" customHeight="1" x14ac:dyDescent="0.15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2:17" ht="15" customHeight="1" x14ac:dyDescent="0.15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2:17" ht="15" customHeight="1" x14ac:dyDescent="0.15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2:17" x14ac:dyDescent="0.15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</sheetData>
  <hyperlinks>
    <hyperlink ref="B3" r:id="rId1" display="https://www.sailwave.com/results/MustoSkiffnats2024.html" xr:uid="{6B1C28BB-EFD3-4778-94DE-6FB74EE23F7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C13E-5B2C-409E-8E2B-CF2A332BE674}">
  <dimension ref="B3:P21"/>
  <sheetViews>
    <sheetView workbookViewId="0">
      <selection activeCell="B3" sqref="B3"/>
    </sheetView>
  </sheetViews>
  <sheetFormatPr baseColWidth="10" defaultColWidth="8.83203125" defaultRowHeight="13" x14ac:dyDescent="0.15"/>
  <cols>
    <col min="2" max="2" width="5.1640625" bestFit="1" customWidth="1"/>
    <col min="3" max="3" width="9.5" bestFit="1" customWidth="1"/>
    <col min="4" max="4" width="10.83203125" bestFit="1" customWidth="1"/>
    <col min="5" max="5" width="18.6640625" bestFit="1" customWidth="1"/>
    <col min="6" max="6" width="10.5" bestFit="1" customWidth="1"/>
    <col min="7" max="7" width="10.83203125" bestFit="1" customWidth="1"/>
    <col min="8" max="8" width="4" bestFit="1" customWidth="1"/>
    <col min="9" max="9" width="9.83203125" bestFit="1" customWidth="1"/>
    <col min="10" max="10" width="9.5" bestFit="1" customWidth="1"/>
    <col min="11" max="13" width="8.6640625" bestFit="1" customWidth="1"/>
    <col min="14" max="14" width="9.6640625" bestFit="1" customWidth="1"/>
    <col min="15" max="15" width="5" bestFit="1" customWidth="1"/>
    <col min="16" max="16" width="4.33203125" bestFit="1" customWidth="1"/>
  </cols>
  <sheetData>
    <row r="3" spans="2:16" ht="14" thickBot="1" x14ac:dyDescent="0.2">
      <c r="B3" s="82" t="s">
        <v>233</v>
      </c>
    </row>
    <row r="4" spans="2:16" ht="14" thickBot="1" x14ac:dyDescent="0.2">
      <c r="B4" s="34"/>
      <c r="C4" s="35"/>
      <c r="D4" s="35"/>
      <c r="E4" s="35"/>
      <c r="F4" s="35"/>
      <c r="G4" s="35"/>
      <c r="H4" s="35"/>
      <c r="I4" s="36"/>
      <c r="J4" s="36"/>
      <c r="K4" s="36"/>
      <c r="L4" s="36"/>
      <c r="M4" s="36"/>
      <c r="N4" s="36"/>
      <c r="O4" s="35"/>
      <c r="P4" s="37"/>
    </row>
    <row r="5" spans="2:16" ht="15" thickTop="1" thickBot="1" x14ac:dyDescent="0.2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2:16" ht="15" thickTop="1" thickBot="1" x14ac:dyDescent="0.2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</row>
    <row r="7" spans="2:16" ht="15" thickTop="1" thickBot="1" x14ac:dyDescent="0.2"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</row>
    <row r="8" spans="2:16" ht="15" thickTop="1" thickBot="1" x14ac:dyDescent="0.2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</row>
    <row r="9" spans="2:16" ht="15" thickTop="1" thickBot="1" x14ac:dyDescent="0.2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2:16" ht="15" thickTop="1" thickBot="1" x14ac:dyDescent="0.2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</row>
    <row r="11" spans="2:16" ht="15" thickTop="1" thickBot="1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</row>
    <row r="12" spans="2:16" ht="15" thickTop="1" thickBot="1" x14ac:dyDescent="0.2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2:16" ht="15" thickTop="1" thickBot="1" x14ac:dyDescent="0.2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2:16" ht="15" thickTop="1" thickBot="1" x14ac:dyDescent="0.2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2:16" ht="15" thickTop="1" thickBot="1" x14ac:dyDescent="0.2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</row>
    <row r="16" spans="2:16" ht="15" thickTop="1" thickBot="1" x14ac:dyDescent="0.2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2:16" ht="15" thickTop="1" thickBot="1" x14ac:dyDescent="0.2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2:16" ht="15" thickTop="1" thickBot="1" x14ac:dyDescent="0.2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2:16" ht="15" thickTop="1" thickBot="1" x14ac:dyDescent="0.2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2:16" ht="15" thickTop="1" thickBot="1" x14ac:dyDescent="0.2">
      <c r="B20" s="3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2:16" ht="14" thickTop="1" x14ac:dyDescent="0.15"/>
  </sheetData>
  <phoneticPr fontId="18" type="noConversion"/>
  <hyperlinks>
    <hyperlink ref="B3" r:id="rId1" display="https://elyc.org.uk/resources/Documents/Results/2024 Results/Open Events/Regatta 2024/Regatta 2024 Skiffs.htm" xr:uid="{4851F627-9ED0-42B5-872C-FEE9163F8B4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420C-C333-4A1C-B899-279B1E20650D}">
  <dimension ref="B4:Q14"/>
  <sheetViews>
    <sheetView zoomScale="115" zoomScaleNormal="115" workbookViewId="0">
      <selection activeCell="B4" sqref="B4"/>
    </sheetView>
  </sheetViews>
  <sheetFormatPr baseColWidth="10" defaultColWidth="8.83203125" defaultRowHeight="13" x14ac:dyDescent="0.15"/>
  <cols>
    <col min="3" max="3" width="5.1640625" bestFit="1" customWidth="1"/>
    <col min="4" max="4" width="9.5" bestFit="1" customWidth="1"/>
    <col min="5" max="5" width="7.5" bestFit="1" customWidth="1"/>
    <col min="6" max="6" width="16.5" bestFit="1" customWidth="1"/>
    <col min="7" max="7" width="5.33203125" bestFit="1" customWidth="1"/>
    <col min="8" max="8" width="22" bestFit="1" customWidth="1"/>
    <col min="9" max="9" width="4" bestFit="1" customWidth="1"/>
    <col min="10" max="11" width="8.6640625" bestFit="1" customWidth="1"/>
    <col min="12" max="15" width="6.5" bestFit="1" customWidth="1"/>
    <col min="16" max="16" width="5" bestFit="1" customWidth="1"/>
    <col min="17" max="17" width="4.33203125" bestFit="1" customWidth="1"/>
  </cols>
  <sheetData>
    <row r="4" spans="2:17" x14ac:dyDescent="0.15">
      <c r="B4" s="82" t="s">
        <v>231</v>
      </c>
    </row>
    <row r="5" spans="2:17" x14ac:dyDescent="0.15">
      <c r="C5" s="47"/>
      <c r="D5" s="47"/>
      <c r="E5" s="47"/>
      <c r="F5" s="47"/>
      <c r="G5" s="47"/>
      <c r="H5" s="47"/>
      <c r="I5" s="47"/>
      <c r="J5" s="48"/>
      <c r="K5" s="48"/>
      <c r="L5" s="47"/>
      <c r="M5" s="47"/>
      <c r="N5" s="47"/>
      <c r="O5" s="47"/>
      <c r="P5" s="47"/>
      <c r="Q5" s="47"/>
    </row>
    <row r="6" spans="2:17" x14ac:dyDescent="0.15"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2:17" x14ac:dyDescent="0.15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2:17" x14ac:dyDescent="0.15"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2:17" x14ac:dyDescent="0.15"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x14ac:dyDescent="0.15"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2:17" x14ac:dyDescent="0.15"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2:17" x14ac:dyDescent="0.15"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2:17" x14ac:dyDescent="0.15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2:17" x14ac:dyDescent="0.15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</sheetData>
  <phoneticPr fontId="18" type="noConversion"/>
  <hyperlinks>
    <hyperlink ref="B4" r:id="rId1" display="https://www.sailwave.com/results/LTSC/2024_LDR_East.htm" xr:uid="{09CF4FBB-B03A-485F-881A-2D62240A6E2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79FD-98C6-4497-9B1E-A61C7569D7C7}">
  <dimension ref="A1"/>
  <sheetViews>
    <sheetView topLeftCell="L1" workbookViewId="0">
      <selection activeCell="Q8" sqref="Q8"/>
    </sheetView>
  </sheetViews>
  <sheetFormatPr baseColWidth="10" defaultColWidth="8.83203125" defaultRowHeight="13" x14ac:dyDescent="0.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6747-735D-4DE5-B402-9370472F98E1}">
  <dimension ref="B2:N46"/>
  <sheetViews>
    <sheetView workbookViewId="0">
      <selection activeCell="B2" sqref="B2"/>
    </sheetView>
  </sheetViews>
  <sheetFormatPr baseColWidth="10" defaultColWidth="8.83203125" defaultRowHeight="13" x14ac:dyDescent="0.15"/>
  <cols>
    <col min="6" max="6" width="24.1640625" customWidth="1"/>
    <col min="7" max="7" width="27.6640625" customWidth="1"/>
  </cols>
  <sheetData>
    <row r="2" spans="2:14" ht="14" thickBot="1" x14ac:dyDescent="0.2">
      <c r="B2" s="82" t="s">
        <v>229</v>
      </c>
    </row>
    <row r="3" spans="2:14" x14ac:dyDescent="0.15">
      <c r="B3" s="112"/>
      <c r="C3" s="112"/>
      <c r="D3" s="112"/>
      <c r="E3" s="112"/>
      <c r="F3" s="86"/>
      <c r="G3" s="112"/>
      <c r="H3" s="112"/>
      <c r="I3" s="112"/>
      <c r="J3" s="112"/>
      <c r="K3" s="112"/>
      <c r="L3" s="86"/>
      <c r="M3" s="112"/>
      <c r="N3" s="114"/>
    </row>
    <row r="4" spans="2:14" ht="14" thickBot="1" x14ac:dyDescent="0.2">
      <c r="B4" s="113"/>
      <c r="C4" s="113"/>
      <c r="D4" s="113"/>
      <c r="E4" s="113"/>
      <c r="F4" s="87"/>
      <c r="G4" s="113"/>
      <c r="H4" s="113"/>
      <c r="I4" s="113"/>
      <c r="J4" s="113"/>
      <c r="K4" s="113"/>
      <c r="L4" s="87"/>
      <c r="M4" s="113"/>
      <c r="N4" s="115"/>
    </row>
    <row r="5" spans="2:14" ht="15" customHeight="1" thickBot="1" x14ac:dyDescent="0.2"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</row>
    <row r="6" spans="2:14" ht="15" customHeight="1" thickBot="1" x14ac:dyDescent="0.2"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</row>
    <row r="7" spans="2:14" ht="15" customHeight="1" thickBot="1" x14ac:dyDescent="0.2"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</row>
    <row r="8" spans="2:14" ht="15" customHeight="1" thickBot="1" x14ac:dyDescent="0.2"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</row>
    <row r="9" spans="2:14" ht="15" customHeight="1" thickBot="1" x14ac:dyDescent="0.2"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</row>
    <row r="10" spans="2:14" ht="15" customHeight="1" thickBot="1" x14ac:dyDescent="0.2"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2:14" ht="15" customHeight="1" thickBot="1" x14ac:dyDescent="0.2"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2" spans="2:14" ht="15" customHeight="1" thickBot="1" x14ac:dyDescent="0.2"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2:14" ht="15" customHeight="1" thickBot="1" x14ac:dyDescent="0.2"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2:14" ht="15" customHeight="1" thickBot="1" x14ac:dyDescent="0.2"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2:14" ht="15" customHeight="1" x14ac:dyDescent="0.15">
      <c r="B15" s="91"/>
      <c r="C15" s="91"/>
      <c r="D15" s="91"/>
      <c r="E15" s="91"/>
      <c r="F15" s="91"/>
      <c r="G15" s="92"/>
      <c r="H15" s="91"/>
      <c r="I15" s="91"/>
      <c r="J15" s="91"/>
      <c r="K15" s="91"/>
      <c r="L15" s="91"/>
      <c r="M15" s="91"/>
      <c r="N15" s="93"/>
    </row>
    <row r="16" spans="2:14" ht="15" customHeight="1" thickBot="1" x14ac:dyDescent="0.2"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2:14" ht="15" customHeight="1" thickBot="1" x14ac:dyDescent="0.2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</row>
    <row r="18" spans="2:14" ht="15" customHeight="1" thickBot="1" x14ac:dyDescent="0.2"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</row>
    <row r="19" spans="2:14" ht="15" customHeight="1" thickBot="1" x14ac:dyDescent="0.2"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</row>
    <row r="20" spans="2:14" ht="15" customHeight="1" thickBot="1" x14ac:dyDescent="0.2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2:14" ht="15" customHeight="1" thickBot="1" x14ac:dyDescent="0.2"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</row>
    <row r="22" spans="2:14" ht="15" customHeight="1" thickBot="1" x14ac:dyDescent="0.2"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</row>
    <row r="23" spans="2:14" ht="15" customHeight="1" thickBot="1" x14ac:dyDescent="0.2"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2:14" ht="15" customHeight="1" x14ac:dyDescent="0.15">
      <c r="B24" s="91"/>
      <c r="C24" s="91"/>
      <c r="D24" s="91"/>
      <c r="E24" s="91"/>
      <c r="F24" s="91"/>
      <c r="G24" s="92"/>
      <c r="H24" s="91"/>
      <c r="I24" s="91"/>
      <c r="J24" s="91"/>
      <c r="K24" s="91"/>
      <c r="L24" s="91"/>
      <c r="M24" s="91"/>
      <c r="N24" s="93"/>
    </row>
    <row r="25" spans="2:14" ht="15" customHeight="1" thickBot="1" x14ac:dyDescent="0.2"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2:14" ht="15" customHeight="1" thickBot="1" x14ac:dyDescent="0.2"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0"/>
    </row>
    <row r="27" spans="2:14" ht="15" customHeight="1" thickBot="1" x14ac:dyDescent="0.2"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0"/>
    </row>
    <row r="28" spans="2:14" ht="15" customHeight="1" thickBot="1" x14ac:dyDescent="0.2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2:14" ht="15" customHeight="1" thickBot="1" x14ac:dyDescent="0.2"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0"/>
    </row>
    <row r="30" spans="2:14" ht="15" customHeight="1" thickBot="1" x14ac:dyDescent="0.2">
      <c r="B30" s="88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</row>
    <row r="31" spans="2:14" ht="15" customHeight="1" thickBot="1" x14ac:dyDescent="0.2">
      <c r="B31" s="88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0"/>
    </row>
    <row r="32" spans="2:14" ht="15" customHeight="1" thickBot="1" x14ac:dyDescent="0.2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</row>
    <row r="33" spans="2:14" ht="15" customHeight="1" thickBot="1" x14ac:dyDescent="0.2"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2:14" ht="15" customHeight="1" x14ac:dyDescent="0.15">
      <c r="B34" s="94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5"/>
    </row>
    <row r="35" spans="2:14" ht="15" customHeight="1" x14ac:dyDescent="0.15"/>
    <row r="36" spans="2:14" ht="15" customHeight="1" x14ac:dyDescent="0.15"/>
    <row r="37" spans="2:14" ht="15" customHeight="1" x14ac:dyDescent="0.15"/>
    <row r="38" spans="2:14" ht="15" customHeight="1" x14ac:dyDescent="0.15"/>
    <row r="39" spans="2:14" ht="15" customHeight="1" x14ac:dyDescent="0.15"/>
    <row r="40" spans="2:14" ht="15" customHeight="1" x14ac:dyDescent="0.15"/>
    <row r="41" spans="2:14" ht="15" customHeight="1" x14ac:dyDescent="0.15"/>
    <row r="42" spans="2:14" ht="15" customHeight="1" x14ac:dyDescent="0.15"/>
    <row r="43" spans="2:14" ht="15" customHeight="1" x14ac:dyDescent="0.15"/>
    <row r="44" spans="2:14" ht="15" customHeight="1" x14ac:dyDescent="0.15"/>
    <row r="45" spans="2:14" ht="15" customHeight="1" x14ac:dyDescent="0.15"/>
    <row r="46" spans="2:14" ht="15" customHeight="1" x14ac:dyDescent="0.15"/>
  </sheetData>
  <mergeCells count="11">
    <mergeCell ref="H3:H4"/>
    <mergeCell ref="B3:B4"/>
    <mergeCell ref="C3:C4"/>
    <mergeCell ref="D3:D4"/>
    <mergeCell ref="E3:E4"/>
    <mergeCell ref="G3:G4"/>
    <mergeCell ref="I3:I4"/>
    <mergeCell ref="J3:J4"/>
    <mergeCell ref="K3:K4"/>
    <mergeCell ref="M3:M4"/>
    <mergeCell ref="N3:N4"/>
  </mergeCells>
  <hyperlinks>
    <hyperlink ref="B2" r:id="rId1" location="summarymusto_skiff" display="https://www.sailwave.com/results/WPNSA/2024_SkiffOpen/2024_SkiffOpen_Results.htm - summarymusto_skiff" xr:uid="{E83A0B97-1560-494F-A93D-6048A43B2B6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CBA3-3AB3-410F-B77F-DE3DFF442030}">
  <dimension ref="B1:P14"/>
  <sheetViews>
    <sheetView workbookViewId="0">
      <selection activeCell="B2" sqref="B2"/>
    </sheetView>
  </sheetViews>
  <sheetFormatPr baseColWidth="10" defaultColWidth="8.83203125" defaultRowHeight="27" customHeight="1" x14ac:dyDescent="0.15"/>
  <cols>
    <col min="2" max="3" width="5.5" bestFit="1" customWidth="1"/>
    <col min="4" max="5" width="13.5" bestFit="1" customWidth="1"/>
    <col min="6" max="6" width="8.5" bestFit="1" customWidth="1"/>
    <col min="7" max="7" width="15.33203125" bestFit="1" customWidth="1"/>
    <col min="8" max="8" width="11" bestFit="1" customWidth="1"/>
    <col min="9" max="9" width="26.83203125" bestFit="1" customWidth="1"/>
    <col min="10" max="10" width="4" bestFit="1" customWidth="1"/>
    <col min="11" max="12" width="10.1640625" bestFit="1" customWidth="1"/>
    <col min="13" max="14" width="9" bestFit="1" customWidth="1"/>
    <col min="15" max="15" width="5.5" bestFit="1" customWidth="1"/>
    <col min="16" max="16" width="4.5" bestFit="1" customWidth="1"/>
  </cols>
  <sheetData>
    <row r="1" spans="2:16" ht="27" customHeight="1" thickBot="1" x14ac:dyDescent="0.2">
      <c r="B1" s="82" t="s">
        <v>220</v>
      </c>
    </row>
    <row r="2" spans="2:16" ht="27" customHeight="1" thickBot="1" x14ac:dyDescent="0.2">
      <c r="B2" s="43"/>
      <c r="C2" s="43"/>
      <c r="D2" s="43"/>
      <c r="E2" s="43"/>
      <c r="F2" s="43"/>
      <c r="G2" s="43"/>
      <c r="H2" s="43"/>
      <c r="I2" s="43"/>
      <c r="J2" s="43"/>
      <c r="K2" s="44"/>
      <c r="L2" s="44"/>
      <c r="M2" s="44"/>
      <c r="N2" s="44"/>
      <c r="O2" s="43"/>
      <c r="P2" s="43"/>
    </row>
    <row r="3" spans="2:16" ht="27" customHeight="1" thickBot="1" x14ac:dyDescent="0.2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2:16" ht="27" customHeight="1" thickBo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2:16" ht="27" customHeight="1" thickBot="1" x14ac:dyDescent="0.2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2:16" ht="27" customHeight="1" thickBot="1" x14ac:dyDescent="0.2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2:16" ht="27" customHeight="1" thickBot="1" x14ac:dyDescent="0.2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2:16" ht="27" customHeight="1" thickBot="1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2:16" ht="27" customHeight="1" thickBot="1" x14ac:dyDescent="0.2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2:16" ht="27" customHeight="1" thickBot="1" x14ac:dyDescent="0.2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2:16" ht="27" customHeight="1" thickBot="1" x14ac:dyDescent="0.2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2:16" ht="27" customHeight="1" thickBot="1" x14ac:dyDescent="0.2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2:16" ht="27" customHeight="1" thickBot="1" x14ac:dyDescent="0.2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2:16" ht="27" customHeight="1" thickBot="1" x14ac:dyDescent="0.2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</sheetData>
  <hyperlinks>
    <hyperlink ref="B1" r:id="rId1" display="https://ullswateryachtclub.org/open-events-2024/musto-skiff-" xr:uid="{88FF3A6D-116C-497A-8F08-78CFB00DEAB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EF61-4F7B-4425-8181-2921DE786ED7}">
  <dimension ref="A1"/>
  <sheetViews>
    <sheetView topLeftCell="A14" workbookViewId="0">
      <selection activeCell="B2" sqref="B2"/>
    </sheetView>
  </sheetViews>
  <sheetFormatPr baseColWidth="10" defaultColWidth="8.83203125" defaultRowHeight="13" x14ac:dyDescent="0.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218F-76B7-45BB-8F3D-B55D7DAC7927}">
  <dimension ref="A2"/>
  <sheetViews>
    <sheetView workbookViewId="0">
      <selection activeCell="A2" sqref="A2"/>
    </sheetView>
  </sheetViews>
  <sheetFormatPr baseColWidth="10" defaultColWidth="21.5" defaultRowHeight="13" x14ac:dyDescent="0.15"/>
  <cols>
    <col min="2" max="2" width="5.1640625" bestFit="1" customWidth="1"/>
    <col min="3" max="3" width="11.33203125" bestFit="1" customWidth="1"/>
    <col min="4" max="4" width="16" bestFit="1" customWidth="1"/>
    <col min="5" max="5" width="53.83203125" customWidth="1"/>
    <col min="6" max="6" width="3.1640625" bestFit="1" customWidth="1"/>
    <col min="7" max="7" width="9.83203125" bestFit="1" customWidth="1"/>
    <col min="8" max="9" width="8.6640625" bestFit="1" customWidth="1"/>
    <col min="10" max="10" width="9.83203125" bestFit="1" customWidth="1"/>
    <col min="11" max="11" width="9.5" bestFit="1" customWidth="1"/>
    <col min="12" max="12" width="3.5" bestFit="1" customWidth="1"/>
    <col min="13" max="13" width="8.6640625" bestFit="1" customWidth="1"/>
    <col min="14" max="14" width="5" bestFit="1" customWidth="1"/>
    <col min="15" max="15" width="4.33203125" bestFit="1" customWidth="1"/>
  </cols>
  <sheetData>
    <row r="2" spans="1:1" x14ac:dyDescent="0.15">
      <c r="A2" s="82" t="s">
        <v>203</v>
      </c>
    </row>
  </sheetData>
  <hyperlinks>
    <hyperlink ref="A2" r:id="rId1" display="https://www.grafham.org/wp-content/uploads/_results/Opens/2024/Ovington-Inlands-2024.htm" xr:uid="{788F09BF-6B27-49D8-A351-A37BAA85AFE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753E88-57DD-4665-8639-C3EF38E015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Weighted Circuit Scores OLD</vt:lpstr>
      <vt:lpstr>Weighted Circuit Scores 2024</vt:lpstr>
      <vt:lpstr>Results</vt:lpstr>
      <vt:lpstr>CSC</vt:lpstr>
      <vt:lpstr>Filey</vt:lpstr>
      <vt:lpstr>ELYC</vt:lpstr>
      <vt:lpstr>LTSC</vt:lpstr>
      <vt:lpstr>SYC</vt:lpstr>
      <vt:lpstr>WPNSA</vt:lpstr>
      <vt:lpstr>UYC</vt:lpstr>
      <vt:lpstr>SBSC</vt:lpstr>
      <vt:lpstr>GWSC</vt:lpstr>
      <vt:lpstr>'Weighted Circuit Scores 2024'!Excel_BuiltIn__FilterDatabase_1</vt:lpstr>
      <vt:lpstr>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Schooling</dc:creator>
  <cp:lastModifiedBy>Natalie Hilton</cp:lastModifiedBy>
  <cp:lastPrinted>2024-09-01T17:08:20Z</cp:lastPrinted>
  <dcterms:created xsi:type="dcterms:W3CDTF">2016-05-18T07:16:18Z</dcterms:created>
  <dcterms:modified xsi:type="dcterms:W3CDTF">2024-11-19T16:35:59Z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df70be-2cb3-4f13-83cf-f881a97e583f_Enabled">
    <vt:lpwstr>true</vt:lpwstr>
  </property>
  <property fmtid="{D5CDD505-2E9C-101B-9397-08002B2CF9AE}" pid="3" name="MSIP_Label_74df70be-2cb3-4f13-83cf-f881a97e583f_SetDate">
    <vt:lpwstr>2022-10-23T19:50:45Z</vt:lpwstr>
  </property>
  <property fmtid="{D5CDD505-2E9C-101B-9397-08002B2CF9AE}" pid="4" name="MSIP_Label_74df70be-2cb3-4f13-83cf-f881a97e583f_Method">
    <vt:lpwstr>Standard</vt:lpwstr>
  </property>
  <property fmtid="{D5CDD505-2E9C-101B-9397-08002B2CF9AE}" pid="5" name="MSIP_Label_74df70be-2cb3-4f13-83cf-f881a97e583f_Name">
    <vt:lpwstr>CLASSIFIED - CONFIDENTIAL</vt:lpwstr>
  </property>
  <property fmtid="{D5CDD505-2E9C-101B-9397-08002B2CF9AE}" pid="6" name="MSIP_Label_74df70be-2cb3-4f13-83cf-f881a97e583f_SiteId">
    <vt:lpwstr>1b34c47d-2739-45e5-9989-98f4cc5da163</vt:lpwstr>
  </property>
  <property fmtid="{D5CDD505-2E9C-101B-9397-08002B2CF9AE}" pid="7" name="MSIP_Label_74df70be-2cb3-4f13-83cf-f881a97e583f_ActionId">
    <vt:lpwstr>79a80b01-e41d-4c31-a0f2-87cee402006a</vt:lpwstr>
  </property>
  <property fmtid="{D5CDD505-2E9C-101B-9397-08002B2CF9AE}" pid="8" name="MSIP_Label_74df70be-2cb3-4f13-83cf-f881a97e583f_ContentBits">
    <vt:lpwstr>0</vt:lpwstr>
  </property>
</Properties>
</file>