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nataliehilton/Documents/1 - THM Local Files - 09-02-22/1 Taylor Hilton Marketing/1 Client Portfolio/3 - Musto Skiff - Sept 2019/3 - PR &amp; Media/2023 PR &amp; Articles/11 - Nov 2023/GBR Circuit 2023 overall/"/>
    </mc:Choice>
  </mc:AlternateContent>
  <xr:revisionPtr revIDLastSave="0" documentId="13_ncr:1_{447414CF-B0DA-C04B-8D53-982845CD3F6A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UK Circuit 2023" sheetId="1" r:id="rId1"/>
    <sheet name="LTSC" sheetId="12" r:id="rId2"/>
    <sheet name="CSC" sheetId="11" r:id="rId3"/>
    <sheet name="SYC" sheetId="10" r:id="rId4"/>
    <sheet name="ELYC" sheetId="9" r:id="rId5"/>
    <sheet name="LSC" sheetId="8" r:id="rId6"/>
    <sheet name="WPNSA" sheetId="7" r:id="rId7"/>
    <sheet name="SBSC" sheetId="6" r:id="rId8"/>
    <sheet name="UYC" sheetId="4" r:id="rId9"/>
    <sheet name="YDSC" sheetId="3" r:id="rId10"/>
    <sheet name="GWSC" sheetId="2" r:id="rId11"/>
  </sheets>
  <definedNames>
    <definedName name="_xlnm._FilterDatabase" localSheetId="0" hidden="1">'UK Circuit 2023'!$A$6:$AI$143</definedName>
    <definedName name="Excel_BuiltIn__FilterDatabase_1">'UK Circuit 2023'!$A$8:$AA$142</definedName>
    <definedName name="ExternalData_1" localSheetId="7" hidden="1">SBSC!#REF!</definedName>
    <definedName name="member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7" i="1" l="1"/>
  <c r="AH8" i="1"/>
  <c r="AH9" i="1"/>
  <c r="AH10" i="1"/>
  <c r="L73" i="1"/>
  <c r="X19" i="1"/>
  <c r="X32" i="1"/>
  <c r="X81" i="1"/>
  <c r="X91" i="1"/>
  <c r="X34" i="1"/>
  <c r="X38" i="1"/>
  <c r="X29" i="1"/>
  <c r="X65" i="1"/>
  <c r="X52" i="1"/>
  <c r="X39" i="1"/>
  <c r="X47" i="1"/>
  <c r="X56" i="1"/>
  <c r="X49" i="1"/>
  <c r="X40" i="1"/>
  <c r="X14" i="1"/>
  <c r="X31" i="1"/>
  <c r="X74" i="1"/>
  <c r="X27" i="1"/>
  <c r="X43" i="1"/>
  <c r="X42" i="1"/>
  <c r="X25" i="1"/>
  <c r="X50" i="1"/>
  <c r="X18" i="1"/>
  <c r="X21" i="1"/>
  <c r="X70" i="1"/>
  <c r="X71" i="1"/>
  <c r="X37" i="1"/>
  <c r="X58" i="1"/>
  <c r="X28" i="1"/>
  <c r="X45" i="1"/>
  <c r="X55" i="1"/>
  <c r="X44" i="1"/>
  <c r="X92" i="1"/>
  <c r="X87" i="1"/>
  <c r="X68" i="1"/>
  <c r="X59" i="1"/>
  <c r="X54" i="1"/>
  <c r="X17" i="1"/>
  <c r="X88" i="1"/>
  <c r="X89" i="1"/>
  <c r="X46" i="1"/>
  <c r="X90" i="1"/>
  <c r="X140" i="1"/>
  <c r="X141" i="1"/>
  <c r="X61" i="1"/>
  <c r="X84" i="1"/>
  <c r="X69" i="1"/>
  <c r="X142" i="1"/>
  <c r="X93" i="1"/>
  <c r="X94" i="1"/>
  <c r="X82" i="1"/>
  <c r="X53" i="1"/>
  <c r="X83" i="1"/>
  <c r="X76" i="1"/>
  <c r="X64" i="1"/>
  <c r="X95" i="1"/>
  <c r="X143" i="1"/>
  <c r="X72" i="1"/>
  <c r="X85" i="1"/>
  <c r="X96" i="1"/>
  <c r="X73" i="1"/>
  <c r="X86" i="1"/>
  <c r="X97" i="1"/>
  <c r="X66" i="1"/>
  <c r="X98" i="1"/>
  <c r="X79" i="1"/>
  <c r="X99" i="1"/>
  <c r="X60" i="1"/>
  <c r="X100" i="1"/>
  <c r="X101" i="1"/>
  <c r="X77" i="1"/>
  <c r="X78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48" i="1"/>
  <c r="X75" i="1"/>
  <c r="X57" i="1"/>
  <c r="X129" i="1"/>
  <c r="X130" i="1"/>
  <c r="X131" i="1"/>
  <c r="X132" i="1"/>
  <c r="X67" i="1"/>
  <c r="X133" i="1"/>
  <c r="X134" i="1"/>
  <c r="X135" i="1"/>
  <c r="X136" i="1"/>
  <c r="X63" i="1"/>
  <c r="X137" i="1"/>
  <c r="X138" i="1"/>
  <c r="X139" i="1"/>
  <c r="X36" i="1"/>
  <c r="X80" i="1"/>
  <c r="X62" i="1"/>
  <c r="X41" i="1"/>
  <c r="X35" i="1"/>
  <c r="X8" i="1"/>
  <c r="X51" i="1"/>
  <c r="X12" i="1"/>
  <c r="X33" i="1"/>
  <c r="X7" i="1"/>
  <c r="X16" i="1"/>
  <c r="X10" i="1"/>
  <c r="X9" i="1"/>
  <c r="F42" i="1"/>
  <c r="AD92" i="1" l="1"/>
  <c r="AD11" i="1"/>
  <c r="AD25" i="1"/>
  <c r="AD26" i="1"/>
  <c r="AD14" i="1"/>
  <c r="AD71" i="1"/>
  <c r="AD58" i="1"/>
  <c r="AD23" i="1"/>
  <c r="AD22" i="1"/>
  <c r="AD28" i="1"/>
  <c r="AD24" i="1"/>
  <c r="AD27" i="1"/>
  <c r="AD80" i="1"/>
  <c r="AD36" i="1"/>
  <c r="AD74" i="1"/>
  <c r="AD33" i="1"/>
  <c r="AD32" i="1"/>
  <c r="AD35" i="1"/>
  <c r="AD21" i="1"/>
  <c r="AD18" i="1"/>
  <c r="AD70" i="1"/>
  <c r="AD41" i="1"/>
  <c r="AD29" i="1"/>
  <c r="AD16" i="1"/>
  <c r="AD56" i="1"/>
  <c r="AD44" i="1"/>
  <c r="AD55" i="1"/>
  <c r="AD47" i="1"/>
  <c r="AD45" i="1"/>
  <c r="AD39" i="1"/>
  <c r="AD40" i="1"/>
  <c r="AD38" i="1"/>
  <c r="AD37" i="1"/>
  <c r="AD87" i="1"/>
  <c r="AD31" i="1"/>
  <c r="AD15" i="1"/>
  <c r="AD68" i="1"/>
  <c r="AD59" i="1"/>
  <c r="AD52" i="1"/>
  <c r="AD17" i="1"/>
  <c r="AD88" i="1"/>
  <c r="AD81" i="1"/>
  <c r="AD91" i="1"/>
  <c r="AD89" i="1"/>
  <c r="AD46" i="1"/>
  <c r="AD90" i="1"/>
  <c r="AD54" i="1"/>
  <c r="AD19" i="1"/>
  <c r="AD49" i="1"/>
  <c r="AD140" i="1"/>
  <c r="AD141" i="1"/>
  <c r="AD61" i="1"/>
  <c r="AD84" i="1"/>
  <c r="AD69" i="1"/>
  <c r="AD142" i="1"/>
  <c r="AD93" i="1"/>
  <c r="AD94" i="1"/>
  <c r="AD82" i="1"/>
  <c r="AD53" i="1"/>
  <c r="AD43" i="1"/>
  <c r="AD83" i="1"/>
  <c r="AD76" i="1"/>
  <c r="AD95" i="1"/>
  <c r="AD143" i="1"/>
  <c r="AD72" i="1"/>
  <c r="AD85" i="1"/>
  <c r="AD96" i="1"/>
  <c r="AD73" i="1"/>
  <c r="AD64" i="1"/>
  <c r="AD86" i="1"/>
  <c r="AD97" i="1"/>
  <c r="AD66" i="1"/>
  <c r="AD98" i="1"/>
  <c r="AD79" i="1"/>
  <c r="AD51" i="1"/>
  <c r="AD99" i="1"/>
  <c r="AD13" i="1"/>
  <c r="AD65" i="1"/>
  <c r="AD60" i="1"/>
  <c r="AD100" i="1"/>
  <c r="AD101" i="1"/>
  <c r="AD77" i="1"/>
  <c r="AD78" i="1"/>
  <c r="AD102" i="1"/>
  <c r="AD103" i="1"/>
  <c r="AD104" i="1"/>
  <c r="AD3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48" i="1"/>
  <c r="AD75" i="1"/>
  <c r="AD57" i="1"/>
  <c r="AD129" i="1"/>
  <c r="AD130" i="1"/>
  <c r="AD131" i="1"/>
  <c r="AD132" i="1"/>
  <c r="AD67" i="1"/>
  <c r="AD133" i="1"/>
  <c r="AD134" i="1"/>
  <c r="AD135" i="1"/>
  <c r="AD136" i="1"/>
  <c r="AD63" i="1"/>
  <c r="AD137" i="1"/>
  <c r="AD138" i="1"/>
  <c r="AD139" i="1"/>
  <c r="AD10" i="1"/>
  <c r="AD8" i="1"/>
  <c r="AD12" i="1"/>
  <c r="AD9" i="1"/>
  <c r="AD62" i="1"/>
  <c r="AD20" i="1"/>
  <c r="AD30" i="1"/>
  <c r="AD50" i="1"/>
  <c r="AD7" i="1"/>
  <c r="AD42" i="1"/>
  <c r="AB42" i="1"/>
  <c r="Z42" i="1"/>
  <c r="X13" i="1"/>
  <c r="X15" i="1"/>
  <c r="X23" i="1"/>
  <c r="X24" i="1"/>
  <c r="X22" i="1"/>
  <c r="X26" i="1"/>
  <c r="X30" i="1"/>
  <c r="X20" i="1"/>
  <c r="X11" i="1"/>
  <c r="D143" i="1"/>
  <c r="AB61" i="1"/>
  <c r="Z61" i="1"/>
  <c r="V61" i="1"/>
  <c r="T61" i="1"/>
  <c r="R61" i="1"/>
  <c r="P61" i="1"/>
  <c r="N61" i="1"/>
  <c r="L61" i="1"/>
  <c r="J61" i="1"/>
  <c r="H61" i="1"/>
  <c r="F61" i="1"/>
  <c r="D76" i="1"/>
  <c r="AB45" i="1"/>
  <c r="Z45" i="1"/>
  <c r="V45" i="1"/>
  <c r="T45" i="1"/>
  <c r="R45" i="1"/>
  <c r="P45" i="1"/>
  <c r="N45" i="1"/>
  <c r="L45" i="1"/>
  <c r="J45" i="1"/>
  <c r="H45" i="1"/>
  <c r="F45" i="1"/>
  <c r="D121" i="1"/>
  <c r="AB49" i="1"/>
  <c r="Z49" i="1"/>
  <c r="V49" i="1"/>
  <c r="T49" i="1"/>
  <c r="R49" i="1"/>
  <c r="P49" i="1"/>
  <c r="N49" i="1"/>
  <c r="L49" i="1"/>
  <c r="J49" i="1"/>
  <c r="H49" i="1"/>
  <c r="F49" i="1"/>
  <c r="D120" i="1"/>
  <c r="D119" i="1"/>
  <c r="D118" i="1"/>
  <c r="AB81" i="1"/>
  <c r="Z81" i="1"/>
  <c r="V81" i="1"/>
  <c r="T81" i="1"/>
  <c r="R81" i="1"/>
  <c r="P81" i="1"/>
  <c r="N81" i="1"/>
  <c r="L81" i="1"/>
  <c r="J81" i="1"/>
  <c r="H81" i="1"/>
  <c r="F81" i="1"/>
  <c r="H7" i="1"/>
  <c r="H50" i="1"/>
  <c r="H62" i="1"/>
  <c r="H30" i="1"/>
  <c r="H11" i="1"/>
  <c r="H68" i="1"/>
  <c r="H28" i="1"/>
  <c r="H33" i="1"/>
  <c r="H26" i="1"/>
  <c r="H80" i="1"/>
  <c r="H22" i="1"/>
  <c r="H23" i="1"/>
  <c r="H89" i="1"/>
  <c r="H58" i="1"/>
  <c r="H46" i="1"/>
  <c r="H90" i="1"/>
  <c r="H36" i="1"/>
  <c r="H82" i="1"/>
  <c r="H76" i="1"/>
  <c r="H74" i="1"/>
  <c r="H21" i="1"/>
  <c r="H29" i="1"/>
  <c r="H20" i="1"/>
  <c r="H44" i="1"/>
  <c r="H56" i="1"/>
  <c r="H41" i="1"/>
  <c r="H24" i="1"/>
  <c r="H31" i="1"/>
  <c r="H69" i="1"/>
  <c r="H42" i="1"/>
  <c r="H10" i="1"/>
  <c r="H12" i="1"/>
  <c r="H8" i="1"/>
  <c r="H17" i="1"/>
  <c r="H25" i="1"/>
  <c r="H70" i="1"/>
  <c r="H27" i="1"/>
  <c r="H9" i="1"/>
  <c r="H83" i="1"/>
  <c r="H39" i="1"/>
  <c r="H95" i="1"/>
  <c r="H55" i="1"/>
  <c r="H87" i="1"/>
  <c r="H52" i="1"/>
  <c r="H40" i="1"/>
  <c r="H71" i="1"/>
  <c r="H92" i="1"/>
  <c r="H88" i="1"/>
  <c r="H54" i="1"/>
  <c r="H140" i="1"/>
  <c r="H141" i="1"/>
  <c r="H142" i="1"/>
  <c r="H53" i="1"/>
  <c r="H143" i="1"/>
  <c r="H59" i="1"/>
  <c r="H85" i="1"/>
  <c r="H32" i="1"/>
  <c r="H38" i="1"/>
  <c r="H16" i="1"/>
  <c r="H96" i="1"/>
  <c r="H73" i="1"/>
  <c r="H64" i="1"/>
  <c r="H86" i="1"/>
  <c r="H97" i="1"/>
  <c r="H66" i="1"/>
  <c r="H37" i="1"/>
  <c r="H98" i="1"/>
  <c r="H14" i="1"/>
  <c r="H79" i="1"/>
  <c r="H51" i="1"/>
  <c r="H93" i="1"/>
  <c r="H99" i="1"/>
  <c r="H13" i="1"/>
  <c r="H65" i="1"/>
  <c r="H60" i="1"/>
  <c r="H100" i="1"/>
  <c r="H35" i="1"/>
  <c r="H101" i="1"/>
  <c r="H77" i="1"/>
  <c r="H78" i="1"/>
  <c r="H102" i="1"/>
  <c r="H103" i="1"/>
  <c r="H104" i="1"/>
  <c r="H34" i="1"/>
  <c r="H105" i="1"/>
  <c r="H106" i="1"/>
  <c r="H107" i="1"/>
  <c r="H108" i="1"/>
  <c r="H84" i="1"/>
  <c r="H109" i="1"/>
  <c r="H110" i="1"/>
  <c r="H111" i="1"/>
  <c r="H112" i="1"/>
  <c r="H113" i="1"/>
  <c r="H114" i="1"/>
  <c r="H115" i="1"/>
  <c r="H91" i="1"/>
  <c r="H15" i="1"/>
  <c r="H116" i="1"/>
  <c r="H117" i="1"/>
  <c r="H118" i="1"/>
  <c r="H119" i="1"/>
  <c r="H120" i="1"/>
  <c r="H121" i="1"/>
  <c r="H122" i="1"/>
  <c r="H123" i="1"/>
  <c r="H94" i="1"/>
  <c r="H72" i="1"/>
  <c r="H43" i="1"/>
  <c r="H124" i="1"/>
  <c r="H125" i="1"/>
  <c r="H126" i="1"/>
  <c r="H47" i="1"/>
  <c r="H127" i="1"/>
  <c r="H128" i="1"/>
  <c r="H48" i="1"/>
  <c r="H75" i="1"/>
  <c r="H57" i="1"/>
  <c r="H129" i="1"/>
  <c r="H130" i="1"/>
  <c r="H19" i="1"/>
  <c r="H131" i="1"/>
  <c r="H132" i="1"/>
  <c r="H67" i="1"/>
  <c r="H133" i="1"/>
  <c r="H134" i="1"/>
  <c r="H135" i="1"/>
  <c r="H136" i="1"/>
  <c r="H63" i="1"/>
  <c r="H137" i="1"/>
  <c r="H138" i="1"/>
  <c r="H139" i="1"/>
  <c r="H18" i="1"/>
  <c r="J28" i="1"/>
  <c r="J7" i="1"/>
  <c r="J50" i="1"/>
  <c r="J29" i="1"/>
  <c r="J20" i="1"/>
  <c r="J62" i="1"/>
  <c r="J26" i="1"/>
  <c r="J58" i="1"/>
  <c r="J30" i="1"/>
  <c r="J44" i="1"/>
  <c r="J23" i="1"/>
  <c r="J56" i="1"/>
  <c r="J41" i="1"/>
  <c r="J24" i="1"/>
  <c r="J22" i="1"/>
  <c r="J80" i="1"/>
  <c r="J31" i="1"/>
  <c r="J69" i="1"/>
  <c r="J90" i="1"/>
  <c r="J89" i="1"/>
  <c r="J74" i="1"/>
  <c r="J42" i="1"/>
  <c r="J10" i="1"/>
  <c r="J12" i="1"/>
  <c r="J8" i="1"/>
  <c r="J17" i="1"/>
  <c r="J25" i="1"/>
  <c r="J70" i="1"/>
  <c r="J11" i="1"/>
  <c r="J27" i="1"/>
  <c r="J9" i="1"/>
  <c r="J83" i="1"/>
  <c r="J33" i="1"/>
  <c r="J39" i="1"/>
  <c r="J36" i="1"/>
  <c r="J95" i="1"/>
  <c r="J55" i="1"/>
  <c r="J87" i="1"/>
  <c r="J52" i="1"/>
  <c r="J40" i="1"/>
  <c r="J71" i="1"/>
  <c r="J92" i="1"/>
  <c r="J88" i="1"/>
  <c r="J54" i="1"/>
  <c r="J140" i="1"/>
  <c r="J141" i="1"/>
  <c r="J142" i="1"/>
  <c r="J53" i="1"/>
  <c r="J143" i="1"/>
  <c r="J59" i="1"/>
  <c r="J85" i="1"/>
  <c r="J32" i="1"/>
  <c r="J38" i="1"/>
  <c r="J18" i="1"/>
  <c r="J16" i="1"/>
  <c r="J96" i="1"/>
  <c r="J73" i="1"/>
  <c r="J64" i="1"/>
  <c r="J86" i="1"/>
  <c r="J97" i="1"/>
  <c r="J66" i="1"/>
  <c r="J37" i="1"/>
  <c r="J98" i="1"/>
  <c r="J14" i="1"/>
  <c r="J79" i="1"/>
  <c r="J51" i="1"/>
  <c r="J93" i="1"/>
  <c r="J68" i="1"/>
  <c r="J99" i="1"/>
  <c r="J13" i="1"/>
  <c r="J65" i="1"/>
  <c r="J60" i="1"/>
  <c r="J100" i="1"/>
  <c r="J46" i="1"/>
  <c r="J35" i="1"/>
  <c r="J101" i="1"/>
  <c r="J77" i="1"/>
  <c r="J78" i="1"/>
  <c r="J102" i="1"/>
  <c r="J103" i="1"/>
  <c r="J104" i="1"/>
  <c r="J34" i="1"/>
  <c r="J105" i="1"/>
  <c r="J82" i="1"/>
  <c r="J106" i="1"/>
  <c r="J107" i="1"/>
  <c r="J108" i="1"/>
  <c r="J84" i="1"/>
  <c r="J76" i="1"/>
  <c r="J109" i="1"/>
  <c r="J110" i="1"/>
  <c r="J111" i="1"/>
  <c r="J112" i="1"/>
  <c r="J113" i="1"/>
  <c r="J114" i="1"/>
  <c r="J115" i="1"/>
  <c r="J91" i="1"/>
  <c r="J15" i="1"/>
  <c r="J116" i="1"/>
  <c r="J117" i="1"/>
  <c r="J118" i="1"/>
  <c r="J119" i="1"/>
  <c r="J120" i="1"/>
  <c r="J121" i="1"/>
  <c r="J122" i="1"/>
  <c r="J123" i="1"/>
  <c r="J94" i="1"/>
  <c r="J72" i="1"/>
  <c r="J43" i="1"/>
  <c r="J124" i="1"/>
  <c r="J125" i="1"/>
  <c r="J126" i="1"/>
  <c r="J47" i="1"/>
  <c r="J127" i="1"/>
  <c r="J128" i="1"/>
  <c r="J48" i="1"/>
  <c r="J75" i="1"/>
  <c r="J57" i="1"/>
  <c r="J129" i="1"/>
  <c r="J130" i="1"/>
  <c r="J19" i="1"/>
  <c r="J131" i="1"/>
  <c r="J132" i="1"/>
  <c r="J67" i="1"/>
  <c r="J133" i="1"/>
  <c r="J134" i="1"/>
  <c r="J135" i="1"/>
  <c r="J136" i="1"/>
  <c r="J63" i="1"/>
  <c r="J137" i="1"/>
  <c r="J138" i="1"/>
  <c r="J139" i="1"/>
  <c r="J21" i="1"/>
  <c r="F21" i="1"/>
  <c r="L7" i="1"/>
  <c r="L50" i="1"/>
  <c r="L29" i="1"/>
  <c r="L20" i="1"/>
  <c r="L62" i="1"/>
  <c r="L26" i="1"/>
  <c r="L58" i="1"/>
  <c r="L30" i="1"/>
  <c r="L44" i="1"/>
  <c r="L23" i="1"/>
  <c r="L56" i="1"/>
  <c r="L41" i="1"/>
  <c r="L24" i="1"/>
  <c r="L22" i="1"/>
  <c r="L80" i="1"/>
  <c r="L31" i="1"/>
  <c r="L69" i="1"/>
  <c r="L90" i="1"/>
  <c r="L89" i="1"/>
  <c r="L74" i="1"/>
  <c r="L11" i="1"/>
  <c r="L10" i="1"/>
  <c r="L42" i="1"/>
  <c r="L33" i="1"/>
  <c r="L39" i="1"/>
  <c r="L36" i="1"/>
  <c r="L95" i="1"/>
  <c r="L8" i="1"/>
  <c r="L70" i="1"/>
  <c r="L25" i="1"/>
  <c r="L55" i="1"/>
  <c r="L87" i="1"/>
  <c r="L52" i="1"/>
  <c r="L9" i="1"/>
  <c r="L40" i="1"/>
  <c r="L27" i="1"/>
  <c r="L71" i="1"/>
  <c r="L92" i="1"/>
  <c r="L88" i="1"/>
  <c r="L54" i="1"/>
  <c r="L140" i="1"/>
  <c r="L141" i="1"/>
  <c r="L142" i="1"/>
  <c r="L53" i="1"/>
  <c r="L143" i="1"/>
  <c r="L12" i="1"/>
  <c r="L17" i="1"/>
  <c r="L83" i="1"/>
  <c r="L59" i="1"/>
  <c r="L85" i="1"/>
  <c r="L32" i="1"/>
  <c r="L38" i="1"/>
  <c r="L18" i="1"/>
  <c r="L16" i="1"/>
  <c r="L96" i="1"/>
  <c r="L64" i="1"/>
  <c r="L86" i="1"/>
  <c r="L28" i="1"/>
  <c r="L97" i="1"/>
  <c r="L66" i="1"/>
  <c r="L37" i="1"/>
  <c r="L98" i="1"/>
  <c r="L14" i="1"/>
  <c r="L79" i="1"/>
  <c r="L51" i="1"/>
  <c r="L93" i="1"/>
  <c r="L68" i="1"/>
  <c r="L99" i="1"/>
  <c r="L13" i="1"/>
  <c r="L65" i="1"/>
  <c r="L60" i="1"/>
  <c r="L100" i="1"/>
  <c r="L46" i="1"/>
  <c r="L35" i="1"/>
  <c r="L101" i="1"/>
  <c r="L77" i="1"/>
  <c r="L78" i="1"/>
  <c r="L102" i="1"/>
  <c r="L103" i="1"/>
  <c r="L104" i="1"/>
  <c r="L34" i="1"/>
  <c r="L105" i="1"/>
  <c r="L82" i="1"/>
  <c r="L106" i="1"/>
  <c r="L107" i="1"/>
  <c r="L108" i="1"/>
  <c r="L84" i="1"/>
  <c r="L76" i="1"/>
  <c r="L109" i="1"/>
  <c r="L110" i="1"/>
  <c r="L111" i="1"/>
  <c r="L112" i="1"/>
  <c r="L113" i="1"/>
  <c r="L114" i="1"/>
  <c r="L115" i="1"/>
  <c r="L91" i="1"/>
  <c r="L15" i="1"/>
  <c r="L116" i="1"/>
  <c r="L117" i="1"/>
  <c r="L118" i="1"/>
  <c r="L119" i="1"/>
  <c r="L120" i="1"/>
  <c r="L121" i="1"/>
  <c r="L122" i="1"/>
  <c r="L123" i="1"/>
  <c r="L94" i="1"/>
  <c r="L72" i="1"/>
  <c r="L43" i="1"/>
  <c r="L124" i="1"/>
  <c r="L125" i="1"/>
  <c r="L126" i="1"/>
  <c r="L47" i="1"/>
  <c r="L127" i="1"/>
  <c r="L128" i="1"/>
  <c r="L48" i="1"/>
  <c r="L75" i="1"/>
  <c r="L57" i="1"/>
  <c r="L129" i="1"/>
  <c r="L130" i="1"/>
  <c r="L19" i="1"/>
  <c r="L131" i="1"/>
  <c r="L132" i="1"/>
  <c r="L67" i="1"/>
  <c r="L133" i="1"/>
  <c r="L134" i="1"/>
  <c r="L135" i="1"/>
  <c r="L136" i="1"/>
  <c r="L63" i="1"/>
  <c r="L137" i="1"/>
  <c r="L138" i="1"/>
  <c r="L139" i="1"/>
  <c r="L21" i="1"/>
  <c r="N21" i="1"/>
  <c r="D35" i="1"/>
  <c r="AB9" i="1"/>
  <c r="Z9" i="1"/>
  <c r="V9" i="1"/>
  <c r="T9" i="1"/>
  <c r="R9" i="1"/>
  <c r="P9" i="1"/>
  <c r="N9" i="1"/>
  <c r="F9" i="1"/>
  <c r="R12" i="1"/>
  <c r="D32" i="1"/>
  <c r="AB12" i="1"/>
  <c r="Z12" i="1"/>
  <c r="V12" i="1"/>
  <c r="T12" i="1"/>
  <c r="P12" i="1"/>
  <c r="N12" i="1"/>
  <c r="F12" i="1"/>
  <c r="Z27" i="1"/>
  <c r="F10" i="1"/>
  <c r="N10" i="1"/>
  <c r="P10" i="1"/>
  <c r="R10" i="1"/>
  <c r="T10" i="1"/>
  <c r="V10" i="1"/>
  <c r="F7" i="1"/>
  <c r="N7" i="1"/>
  <c r="P7" i="1"/>
  <c r="R7" i="1"/>
  <c r="T7" i="1"/>
  <c r="V7" i="1"/>
  <c r="F11" i="1"/>
  <c r="N11" i="1"/>
  <c r="P11" i="1"/>
  <c r="R11" i="1"/>
  <c r="T11" i="1"/>
  <c r="V11" i="1"/>
  <c r="F32" i="1"/>
  <c r="N32" i="1"/>
  <c r="P32" i="1"/>
  <c r="R32" i="1"/>
  <c r="T32" i="1"/>
  <c r="V32" i="1"/>
  <c r="F25" i="1"/>
  <c r="N25" i="1"/>
  <c r="P25" i="1"/>
  <c r="R25" i="1"/>
  <c r="T25" i="1"/>
  <c r="V25" i="1"/>
  <c r="N42" i="1"/>
  <c r="P42" i="1"/>
  <c r="R42" i="1"/>
  <c r="T42" i="1"/>
  <c r="V42" i="1"/>
  <c r="F26" i="1"/>
  <c r="N26" i="1"/>
  <c r="P26" i="1"/>
  <c r="R26" i="1"/>
  <c r="T26" i="1"/>
  <c r="V26" i="1"/>
  <c r="F17" i="1"/>
  <c r="N17" i="1"/>
  <c r="P17" i="1"/>
  <c r="R17" i="1"/>
  <c r="T17" i="1"/>
  <c r="V17" i="1"/>
  <c r="F38" i="1"/>
  <c r="N38" i="1"/>
  <c r="P38" i="1"/>
  <c r="R38" i="1"/>
  <c r="T38" i="1"/>
  <c r="V38" i="1"/>
  <c r="F62" i="1"/>
  <c r="N62" i="1"/>
  <c r="P62" i="1"/>
  <c r="R62" i="1"/>
  <c r="T62" i="1"/>
  <c r="V62" i="1"/>
  <c r="F50" i="1"/>
  <c r="N50" i="1"/>
  <c r="P50" i="1"/>
  <c r="R50" i="1"/>
  <c r="T50" i="1"/>
  <c r="V50" i="1"/>
  <c r="F24" i="1"/>
  <c r="N24" i="1"/>
  <c r="P24" i="1"/>
  <c r="R24" i="1"/>
  <c r="T24" i="1"/>
  <c r="V24" i="1"/>
  <c r="F18" i="1"/>
  <c r="N18" i="1"/>
  <c r="P18" i="1"/>
  <c r="R18" i="1"/>
  <c r="T18" i="1"/>
  <c r="V18" i="1"/>
  <c r="F16" i="1"/>
  <c r="N16" i="1"/>
  <c r="P16" i="1"/>
  <c r="R16" i="1"/>
  <c r="T16" i="1"/>
  <c r="V16" i="1"/>
  <c r="F29" i="1"/>
  <c r="N29" i="1"/>
  <c r="P29" i="1"/>
  <c r="R29" i="1"/>
  <c r="T29" i="1"/>
  <c r="V29" i="1"/>
  <c r="F8" i="1"/>
  <c r="N8" i="1"/>
  <c r="P8" i="1"/>
  <c r="R8" i="1"/>
  <c r="T8" i="1"/>
  <c r="V8" i="1"/>
  <c r="F96" i="1"/>
  <c r="N96" i="1"/>
  <c r="P96" i="1"/>
  <c r="R96" i="1"/>
  <c r="T96" i="1"/>
  <c r="V96" i="1"/>
  <c r="F70" i="1"/>
  <c r="N70" i="1"/>
  <c r="P70" i="1"/>
  <c r="R70" i="1"/>
  <c r="T70" i="1"/>
  <c r="V70" i="1"/>
  <c r="F73" i="1"/>
  <c r="N73" i="1"/>
  <c r="P73" i="1"/>
  <c r="R73" i="1"/>
  <c r="T73" i="1"/>
  <c r="V73" i="1"/>
  <c r="F64" i="1"/>
  <c r="N64" i="1"/>
  <c r="P64" i="1"/>
  <c r="R64" i="1"/>
  <c r="T64" i="1"/>
  <c r="V64" i="1"/>
  <c r="F55" i="1"/>
  <c r="N55" i="1"/>
  <c r="P55" i="1"/>
  <c r="R55" i="1"/>
  <c r="T55" i="1"/>
  <c r="V55" i="1"/>
  <c r="F86" i="1"/>
  <c r="N86" i="1"/>
  <c r="P86" i="1"/>
  <c r="R86" i="1"/>
  <c r="T86" i="1"/>
  <c r="V86" i="1"/>
  <c r="F28" i="1"/>
  <c r="N28" i="1"/>
  <c r="P28" i="1"/>
  <c r="R28" i="1"/>
  <c r="T28" i="1"/>
  <c r="V28" i="1"/>
  <c r="F71" i="1"/>
  <c r="N71" i="1"/>
  <c r="P71" i="1"/>
  <c r="R71" i="1"/>
  <c r="T71" i="1"/>
  <c r="V71" i="1"/>
  <c r="F97" i="1"/>
  <c r="N97" i="1"/>
  <c r="P97" i="1"/>
  <c r="R97" i="1"/>
  <c r="T97" i="1"/>
  <c r="V97" i="1"/>
  <c r="F66" i="1"/>
  <c r="N66" i="1"/>
  <c r="P66" i="1"/>
  <c r="R66" i="1"/>
  <c r="T66" i="1"/>
  <c r="V66" i="1"/>
  <c r="F37" i="1"/>
  <c r="N37" i="1"/>
  <c r="P37" i="1"/>
  <c r="R37" i="1"/>
  <c r="T37" i="1"/>
  <c r="V37" i="1"/>
  <c r="F92" i="1"/>
  <c r="N92" i="1"/>
  <c r="P92" i="1"/>
  <c r="R92" i="1"/>
  <c r="T92" i="1"/>
  <c r="V92" i="1"/>
  <c r="F56" i="1"/>
  <c r="N56" i="1"/>
  <c r="P56" i="1"/>
  <c r="R56" i="1"/>
  <c r="T56" i="1"/>
  <c r="V56" i="1"/>
  <c r="F54" i="1"/>
  <c r="N54" i="1"/>
  <c r="P54" i="1"/>
  <c r="R54" i="1"/>
  <c r="T54" i="1"/>
  <c r="V54" i="1"/>
  <c r="F80" i="1"/>
  <c r="N80" i="1"/>
  <c r="P80" i="1"/>
  <c r="R80" i="1"/>
  <c r="T80" i="1"/>
  <c r="V80" i="1"/>
  <c r="F40" i="1"/>
  <c r="N40" i="1"/>
  <c r="P40" i="1"/>
  <c r="R40" i="1"/>
  <c r="T40" i="1"/>
  <c r="V40" i="1"/>
  <c r="F98" i="1"/>
  <c r="N98" i="1"/>
  <c r="P98" i="1"/>
  <c r="R98" i="1"/>
  <c r="T98" i="1"/>
  <c r="V98" i="1"/>
  <c r="F89" i="1"/>
  <c r="N89" i="1"/>
  <c r="P89" i="1"/>
  <c r="R89" i="1"/>
  <c r="T89" i="1"/>
  <c r="V89" i="1"/>
  <c r="F14" i="1"/>
  <c r="N14" i="1"/>
  <c r="P14" i="1"/>
  <c r="R14" i="1"/>
  <c r="T14" i="1"/>
  <c r="V14" i="1"/>
  <c r="F33" i="1"/>
  <c r="N33" i="1"/>
  <c r="P33" i="1"/>
  <c r="R33" i="1"/>
  <c r="T33" i="1"/>
  <c r="V33" i="1"/>
  <c r="F79" i="1"/>
  <c r="N79" i="1"/>
  <c r="P79" i="1"/>
  <c r="R79" i="1"/>
  <c r="T79" i="1"/>
  <c r="V79" i="1"/>
  <c r="F88" i="1"/>
  <c r="N88" i="1"/>
  <c r="P88" i="1"/>
  <c r="R88" i="1"/>
  <c r="T88" i="1"/>
  <c r="V88" i="1"/>
  <c r="F59" i="1"/>
  <c r="N59" i="1"/>
  <c r="P59" i="1"/>
  <c r="R59" i="1"/>
  <c r="T59" i="1"/>
  <c r="V59" i="1"/>
  <c r="F51" i="1"/>
  <c r="N51" i="1"/>
  <c r="P51" i="1"/>
  <c r="R51" i="1"/>
  <c r="T51" i="1"/>
  <c r="V51" i="1"/>
  <c r="F41" i="1"/>
  <c r="N41" i="1"/>
  <c r="P41" i="1"/>
  <c r="R41" i="1"/>
  <c r="T41" i="1"/>
  <c r="V41" i="1"/>
  <c r="F140" i="1"/>
  <c r="N140" i="1"/>
  <c r="P140" i="1"/>
  <c r="R140" i="1"/>
  <c r="T140" i="1"/>
  <c r="V140" i="1"/>
  <c r="F22" i="1"/>
  <c r="N22" i="1"/>
  <c r="P22" i="1"/>
  <c r="R22" i="1"/>
  <c r="T22" i="1"/>
  <c r="V22" i="1"/>
  <c r="F93" i="1"/>
  <c r="N93" i="1"/>
  <c r="P93" i="1"/>
  <c r="R93" i="1"/>
  <c r="T93" i="1"/>
  <c r="V93" i="1"/>
  <c r="F68" i="1"/>
  <c r="N68" i="1"/>
  <c r="P68" i="1"/>
  <c r="R68" i="1"/>
  <c r="T68" i="1"/>
  <c r="V68" i="1"/>
  <c r="F99" i="1"/>
  <c r="N99" i="1"/>
  <c r="P99" i="1"/>
  <c r="R99" i="1"/>
  <c r="T99" i="1"/>
  <c r="V99" i="1"/>
  <c r="F13" i="1"/>
  <c r="N13" i="1"/>
  <c r="P13" i="1"/>
  <c r="R13" i="1"/>
  <c r="T13" i="1"/>
  <c r="V13" i="1"/>
  <c r="F30" i="1"/>
  <c r="N30" i="1"/>
  <c r="P30" i="1"/>
  <c r="R30" i="1"/>
  <c r="T30" i="1"/>
  <c r="V30" i="1"/>
  <c r="F65" i="1"/>
  <c r="N65" i="1"/>
  <c r="P65" i="1"/>
  <c r="R65" i="1"/>
  <c r="T65" i="1"/>
  <c r="V65" i="1"/>
  <c r="F69" i="1"/>
  <c r="N69" i="1"/>
  <c r="P69" i="1"/>
  <c r="R69" i="1"/>
  <c r="T69" i="1"/>
  <c r="V69" i="1"/>
  <c r="P21" i="1"/>
  <c r="R21" i="1"/>
  <c r="T21" i="1"/>
  <c r="V21" i="1"/>
  <c r="F60" i="1"/>
  <c r="N60" i="1"/>
  <c r="P60" i="1"/>
  <c r="R60" i="1"/>
  <c r="T60" i="1"/>
  <c r="V60" i="1"/>
  <c r="F100" i="1"/>
  <c r="N100" i="1"/>
  <c r="P100" i="1"/>
  <c r="R100" i="1"/>
  <c r="T100" i="1"/>
  <c r="V100" i="1"/>
  <c r="F23" i="1"/>
  <c r="N23" i="1"/>
  <c r="P23" i="1"/>
  <c r="R23" i="1"/>
  <c r="T23" i="1"/>
  <c r="V23" i="1"/>
  <c r="F46" i="1"/>
  <c r="N46" i="1"/>
  <c r="P46" i="1"/>
  <c r="R46" i="1"/>
  <c r="T46" i="1"/>
  <c r="V46" i="1"/>
  <c r="F143" i="1"/>
  <c r="N143" i="1"/>
  <c r="P143" i="1"/>
  <c r="R143" i="1"/>
  <c r="T143" i="1"/>
  <c r="V143" i="1"/>
  <c r="F35" i="1"/>
  <c r="N35" i="1"/>
  <c r="P35" i="1"/>
  <c r="R35" i="1"/>
  <c r="T35" i="1"/>
  <c r="V35" i="1"/>
  <c r="F53" i="1"/>
  <c r="N53" i="1"/>
  <c r="P53" i="1"/>
  <c r="R53" i="1"/>
  <c r="T53" i="1"/>
  <c r="V53" i="1"/>
  <c r="F101" i="1"/>
  <c r="N101" i="1"/>
  <c r="P101" i="1"/>
  <c r="R101" i="1"/>
  <c r="T101" i="1"/>
  <c r="V101" i="1"/>
  <c r="F77" i="1"/>
  <c r="N77" i="1"/>
  <c r="P77" i="1"/>
  <c r="R77" i="1"/>
  <c r="T77" i="1"/>
  <c r="V77" i="1"/>
  <c r="F78" i="1"/>
  <c r="N78" i="1"/>
  <c r="P78" i="1"/>
  <c r="R78" i="1"/>
  <c r="T78" i="1"/>
  <c r="V78" i="1"/>
  <c r="F36" i="1"/>
  <c r="N36" i="1"/>
  <c r="P36" i="1"/>
  <c r="R36" i="1"/>
  <c r="T36" i="1"/>
  <c r="V36" i="1"/>
  <c r="F102" i="1"/>
  <c r="N102" i="1"/>
  <c r="P102" i="1"/>
  <c r="R102" i="1"/>
  <c r="T102" i="1"/>
  <c r="V102" i="1"/>
  <c r="F103" i="1"/>
  <c r="N103" i="1"/>
  <c r="P103" i="1"/>
  <c r="R103" i="1"/>
  <c r="T103" i="1"/>
  <c r="V103" i="1"/>
  <c r="F104" i="1"/>
  <c r="N104" i="1"/>
  <c r="P104" i="1"/>
  <c r="R104" i="1"/>
  <c r="T104" i="1"/>
  <c r="V104" i="1"/>
  <c r="F34" i="1"/>
  <c r="N34" i="1"/>
  <c r="P34" i="1"/>
  <c r="R34" i="1"/>
  <c r="T34" i="1"/>
  <c r="V34" i="1"/>
  <c r="F90" i="1"/>
  <c r="N90" i="1"/>
  <c r="P90" i="1"/>
  <c r="R90" i="1"/>
  <c r="T90" i="1"/>
  <c r="V90" i="1"/>
  <c r="F105" i="1"/>
  <c r="N105" i="1"/>
  <c r="P105" i="1"/>
  <c r="R105" i="1"/>
  <c r="T105" i="1"/>
  <c r="V105" i="1"/>
  <c r="F82" i="1"/>
  <c r="N82" i="1"/>
  <c r="P82" i="1"/>
  <c r="R82" i="1"/>
  <c r="T82" i="1"/>
  <c r="V82" i="1"/>
  <c r="F74" i="1"/>
  <c r="N74" i="1"/>
  <c r="P74" i="1"/>
  <c r="R74" i="1"/>
  <c r="T74" i="1"/>
  <c r="V74" i="1"/>
  <c r="F106" i="1"/>
  <c r="N106" i="1"/>
  <c r="P106" i="1"/>
  <c r="R106" i="1"/>
  <c r="T106" i="1"/>
  <c r="V106" i="1"/>
  <c r="F107" i="1"/>
  <c r="N107" i="1"/>
  <c r="P107" i="1"/>
  <c r="R107" i="1"/>
  <c r="T107" i="1"/>
  <c r="V107" i="1"/>
  <c r="F108" i="1"/>
  <c r="N108" i="1"/>
  <c r="P108" i="1"/>
  <c r="R108" i="1"/>
  <c r="T108" i="1"/>
  <c r="V108" i="1"/>
  <c r="F84" i="1"/>
  <c r="N84" i="1"/>
  <c r="P84" i="1"/>
  <c r="R84" i="1"/>
  <c r="T84" i="1"/>
  <c r="V84" i="1"/>
  <c r="F85" i="1"/>
  <c r="N85" i="1"/>
  <c r="P85" i="1"/>
  <c r="R85" i="1"/>
  <c r="T85" i="1"/>
  <c r="V85" i="1"/>
  <c r="F83" i="1"/>
  <c r="N83" i="1"/>
  <c r="P83" i="1"/>
  <c r="R83" i="1"/>
  <c r="T83" i="1"/>
  <c r="V83" i="1"/>
  <c r="F76" i="1"/>
  <c r="N76" i="1"/>
  <c r="P76" i="1"/>
  <c r="R76" i="1"/>
  <c r="T76" i="1"/>
  <c r="V76" i="1"/>
  <c r="F109" i="1"/>
  <c r="N109" i="1"/>
  <c r="P109" i="1"/>
  <c r="R109" i="1"/>
  <c r="T109" i="1"/>
  <c r="V109" i="1"/>
  <c r="F141" i="1"/>
  <c r="N141" i="1"/>
  <c r="P141" i="1"/>
  <c r="R141" i="1"/>
  <c r="T141" i="1"/>
  <c r="V141" i="1"/>
  <c r="F142" i="1"/>
  <c r="N142" i="1"/>
  <c r="P142" i="1"/>
  <c r="R142" i="1"/>
  <c r="T142" i="1"/>
  <c r="V142" i="1"/>
  <c r="F110" i="1"/>
  <c r="N110" i="1"/>
  <c r="P110" i="1"/>
  <c r="R110" i="1"/>
  <c r="T110" i="1"/>
  <c r="V110" i="1"/>
  <c r="D99" i="1"/>
  <c r="AB110" i="1"/>
  <c r="Z110" i="1"/>
  <c r="D23" i="1"/>
  <c r="AB109" i="1"/>
  <c r="D40" i="1"/>
  <c r="AB13" i="1"/>
  <c r="Z13" i="1"/>
  <c r="D51" i="1"/>
  <c r="Z109" i="1"/>
  <c r="AB141" i="1"/>
  <c r="Z141" i="1"/>
  <c r="AB142" i="1"/>
  <c r="Z142" i="1"/>
  <c r="D52" i="1"/>
  <c r="AB35" i="1"/>
  <c r="Z35" i="1"/>
  <c r="D21" i="1"/>
  <c r="AB51" i="1"/>
  <c r="Z51" i="1"/>
  <c r="D16" i="1"/>
  <c r="D46" i="1"/>
  <c r="AB14" i="1"/>
  <c r="Z14" i="1"/>
  <c r="AB21" i="1"/>
  <c r="Z21" i="1"/>
  <c r="D55" i="1"/>
  <c r="AB50" i="1"/>
  <c r="Z50" i="1"/>
  <c r="Z10" i="1"/>
  <c r="D64" i="1"/>
  <c r="D14" i="1"/>
  <c r="D9" i="1"/>
  <c r="D70" i="1"/>
  <c r="D91" i="1"/>
  <c r="D43" i="1"/>
  <c r="D33" i="1"/>
  <c r="D25" i="1"/>
  <c r="D93" i="1"/>
  <c r="D22" i="1"/>
  <c r="D30" i="1"/>
  <c r="D61" i="1"/>
  <c r="D41" i="1"/>
  <c r="D8" i="1"/>
  <c r="D19" i="1"/>
  <c r="D49" i="1"/>
  <c r="D89" i="1"/>
  <c r="D10" i="1"/>
  <c r="D80" i="1"/>
  <c r="D62" i="1"/>
  <c r="D84" i="1"/>
  <c r="D11" i="1"/>
  <c r="D15" i="1"/>
  <c r="D81" i="1"/>
  <c r="D87" i="1"/>
  <c r="D29" i="1"/>
  <c r="D88" i="1"/>
  <c r="D20" i="1"/>
  <c r="D36" i="1"/>
  <c r="D58" i="1"/>
  <c r="D37" i="1"/>
  <c r="D27" i="1"/>
  <c r="D7" i="1"/>
  <c r="D39" i="1"/>
  <c r="D54" i="1"/>
  <c r="D71" i="1"/>
  <c r="D68" i="1"/>
  <c r="D74" i="1"/>
  <c r="D44" i="1"/>
  <c r="D56" i="1"/>
  <c r="D24" i="1"/>
  <c r="D59" i="1"/>
  <c r="D45" i="1"/>
  <c r="D92" i="1"/>
  <c r="D17" i="1"/>
  <c r="D90" i="1"/>
  <c r="D140" i="1"/>
  <c r="D26" i="1"/>
  <c r="D69" i="1"/>
  <c r="D38" i="1"/>
  <c r="D94" i="1"/>
  <c r="D82" i="1"/>
  <c r="D53" i="1"/>
  <c r="D83" i="1"/>
  <c r="D141" i="1"/>
  <c r="D28" i="1"/>
  <c r="D72" i="1"/>
  <c r="D85" i="1"/>
  <c r="D95" i="1"/>
  <c r="D96" i="1"/>
  <c r="D86" i="1"/>
  <c r="D50" i="1"/>
  <c r="D42" i="1"/>
  <c r="D66" i="1"/>
  <c r="D98" i="1"/>
  <c r="D79" i="1"/>
  <c r="D47" i="1"/>
  <c r="D13" i="1"/>
  <c r="D65" i="1"/>
  <c r="D60" i="1"/>
  <c r="D100" i="1"/>
  <c r="D101" i="1"/>
  <c r="D77" i="1"/>
  <c r="D78" i="1"/>
  <c r="D102" i="1"/>
  <c r="D103" i="1"/>
  <c r="D142" i="1"/>
  <c r="D97" i="1"/>
  <c r="D18" i="1"/>
  <c r="D104" i="1"/>
  <c r="D34" i="1"/>
  <c r="D105" i="1"/>
  <c r="D106" i="1"/>
  <c r="D107" i="1"/>
  <c r="D108" i="1"/>
  <c r="D109" i="1"/>
  <c r="D110" i="1"/>
  <c r="D111" i="1"/>
  <c r="D112" i="1"/>
  <c r="D31" i="1"/>
  <c r="D113" i="1"/>
  <c r="D114" i="1"/>
  <c r="D115" i="1"/>
  <c r="D116" i="1"/>
  <c r="D117" i="1"/>
  <c r="D122" i="1"/>
  <c r="D123" i="1"/>
  <c r="D124" i="1"/>
  <c r="D125" i="1"/>
  <c r="D126" i="1"/>
  <c r="D127" i="1"/>
  <c r="D128" i="1"/>
  <c r="D48" i="1"/>
  <c r="D75" i="1"/>
  <c r="D57" i="1"/>
  <c r="D129" i="1"/>
  <c r="D130" i="1"/>
  <c r="D131" i="1"/>
  <c r="D132" i="1"/>
  <c r="D67" i="1"/>
  <c r="D73" i="1"/>
  <c r="D133" i="1"/>
  <c r="D134" i="1"/>
  <c r="D135" i="1"/>
  <c r="D136" i="1"/>
  <c r="D63" i="1"/>
  <c r="D137" i="1"/>
  <c r="D138" i="1"/>
  <c r="D139" i="1"/>
  <c r="D12" i="1"/>
  <c r="AB7" i="1"/>
  <c r="Z7" i="1"/>
  <c r="AB83" i="1"/>
  <c r="Z83" i="1"/>
  <c r="AB55" i="1"/>
  <c r="Z55" i="1"/>
  <c r="AB106" i="1"/>
  <c r="Z106" i="1"/>
  <c r="AB105" i="1"/>
  <c r="Z105" i="1"/>
  <c r="AB56" i="1"/>
  <c r="Z56" i="1"/>
  <c r="AB29" i="1"/>
  <c r="Z29" i="1"/>
  <c r="AB76" i="1"/>
  <c r="Z76" i="1"/>
  <c r="AB34" i="1"/>
  <c r="Z34" i="1"/>
  <c r="AB96" i="1"/>
  <c r="Z96" i="1"/>
  <c r="AB92" i="1"/>
  <c r="Z92" i="1"/>
  <c r="AB68" i="1"/>
  <c r="Z68" i="1"/>
  <c r="AB32" i="1"/>
  <c r="AB122" i="1"/>
  <c r="Z122" i="1"/>
  <c r="V122" i="1"/>
  <c r="T122" i="1"/>
  <c r="R122" i="1"/>
  <c r="P122" i="1"/>
  <c r="N122" i="1"/>
  <c r="F122" i="1"/>
  <c r="AB123" i="1"/>
  <c r="Z123" i="1"/>
  <c r="V123" i="1"/>
  <c r="T123" i="1"/>
  <c r="R123" i="1"/>
  <c r="P123" i="1"/>
  <c r="N123" i="1"/>
  <c r="F123" i="1"/>
  <c r="AB100" i="1"/>
  <c r="Z100" i="1"/>
  <c r="AB84" i="1"/>
  <c r="Z84" i="1"/>
  <c r="AB39" i="1"/>
  <c r="Z39" i="1"/>
  <c r="V39" i="1"/>
  <c r="T39" i="1"/>
  <c r="R39" i="1"/>
  <c r="P39" i="1"/>
  <c r="N39" i="1"/>
  <c r="F39" i="1"/>
  <c r="P15" i="1"/>
  <c r="P114" i="1"/>
  <c r="P44" i="1"/>
  <c r="P116" i="1"/>
  <c r="P20" i="1"/>
  <c r="P111" i="1"/>
  <c r="P112" i="1"/>
  <c r="P137" i="1"/>
  <c r="P117" i="1"/>
  <c r="P118" i="1"/>
  <c r="P119" i="1"/>
  <c r="P120" i="1"/>
  <c r="P113" i="1"/>
  <c r="P121" i="1"/>
  <c r="P91" i="1"/>
  <c r="P63" i="1"/>
  <c r="P138" i="1"/>
  <c r="P139" i="1"/>
  <c r="P94" i="1"/>
  <c r="P72" i="1"/>
  <c r="P95" i="1"/>
  <c r="P43" i="1"/>
  <c r="P27" i="1"/>
  <c r="P124" i="1"/>
  <c r="P125" i="1"/>
  <c r="P126" i="1"/>
  <c r="P47" i="1"/>
  <c r="P127" i="1"/>
  <c r="P128" i="1"/>
  <c r="P115" i="1"/>
  <c r="P48" i="1"/>
  <c r="P75" i="1"/>
  <c r="P57" i="1"/>
  <c r="P129" i="1"/>
  <c r="P130" i="1"/>
  <c r="P31" i="1"/>
  <c r="P87" i="1"/>
  <c r="P19" i="1"/>
  <c r="P131" i="1"/>
  <c r="P58" i="1"/>
  <c r="P132" i="1"/>
  <c r="P52" i="1"/>
  <c r="P67" i="1"/>
  <c r="P133" i="1"/>
  <c r="P134" i="1"/>
  <c r="P135" i="1"/>
  <c r="P136" i="1"/>
  <c r="AB116" i="1"/>
  <c r="Z116" i="1"/>
  <c r="V116" i="1"/>
  <c r="T116" i="1"/>
  <c r="R116" i="1"/>
  <c r="N116" i="1"/>
  <c r="F116" i="1"/>
  <c r="AB107" i="1"/>
  <c r="Z107" i="1"/>
  <c r="AB119" i="1"/>
  <c r="Z119" i="1"/>
  <c r="V119" i="1"/>
  <c r="T119" i="1"/>
  <c r="R119" i="1"/>
  <c r="N119" i="1"/>
  <c r="F119" i="1"/>
  <c r="F44" i="1"/>
  <c r="F114" i="1"/>
  <c r="F15" i="1"/>
  <c r="F118" i="1"/>
  <c r="F137" i="1"/>
  <c r="F111" i="1"/>
  <c r="F121" i="1"/>
  <c r="F120" i="1"/>
  <c r="F139" i="1"/>
  <c r="F138" i="1"/>
  <c r="F94" i="1"/>
  <c r="F20" i="1"/>
  <c r="F72" i="1"/>
  <c r="F95" i="1"/>
  <c r="F43" i="1"/>
  <c r="F27" i="1"/>
  <c r="F124" i="1"/>
  <c r="F112" i="1"/>
  <c r="F113" i="1"/>
  <c r="F91" i="1"/>
  <c r="F63" i="1"/>
  <c r="F125" i="1"/>
  <c r="F126" i="1"/>
  <c r="F47" i="1"/>
  <c r="F127" i="1"/>
  <c r="F128" i="1"/>
  <c r="F115" i="1"/>
  <c r="F48" i="1"/>
  <c r="F75" i="1"/>
  <c r="F57" i="1"/>
  <c r="F129" i="1"/>
  <c r="F130" i="1"/>
  <c r="F117" i="1"/>
  <c r="F31" i="1"/>
  <c r="F87" i="1"/>
  <c r="F19" i="1"/>
  <c r="F131" i="1"/>
  <c r="F58" i="1"/>
  <c r="F132" i="1"/>
  <c r="F52" i="1"/>
  <c r="F67" i="1"/>
  <c r="F133" i="1"/>
  <c r="F134" i="1"/>
  <c r="F135" i="1"/>
  <c r="F136" i="1"/>
  <c r="AB94" i="1"/>
  <c r="Z94" i="1"/>
  <c r="V94" i="1"/>
  <c r="T94" i="1"/>
  <c r="R94" i="1"/>
  <c r="N94" i="1"/>
  <c r="AB33" i="1"/>
  <c r="Z33" i="1"/>
  <c r="AB47" i="1"/>
  <c r="Z47" i="1"/>
  <c r="V47" i="1"/>
  <c r="T47" i="1"/>
  <c r="R47" i="1"/>
  <c r="N47" i="1"/>
  <c r="AB115" i="1"/>
  <c r="Z115" i="1"/>
  <c r="V115" i="1"/>
  <c r="T115" i="1"/>
  <c r="R115" i="1"/>
  <c r="N115" i="1"/>
  <c r="AB120" i="1"/>
  <c r="Z120" i="1"/>
  <c r="V120" i="1"/>
  <c r="T120" i="1"/>
  <c r="R120" i="1"/>
  <c r="N120" i="1"/>
  <c r="AB77" i="1"/>
  <c r="Z77" i="1"/>
  <c r="AB127" i="1"/>
  <c r="Z127" i="1"/>
  <c r="V127" i="1"/>
  <c r="T127" i="1"/>
  <c r="R127" i="1"/>
  <c r="N127" i="1"/>
  <c r="AB121" i="1"/>
  <c r="Z121" i="1"/>
  <c r="V121" i="1"/>
  <c r="T121" i="1"/>
  <c r="R121" i="1"/>
  <c r="N121" i="1"/>
  <c r="AB128" i="1"/>
  <c r="Z128" i="1"/>
  <c r="V128" i="1"/>
  <c r="T128" i="1"/>
  <c r="R128" i="1"/>
  <c r="N128" i="1"/>
  <c r="Z135" i="1"/>
  <c r="Z134" i="1"/>
  <c r="Z46" i="1"/>
  <c r="Z85" i="1"/>
  <c r="Z133" i="1"/>
  <c r="Z28" i="1"/>
  <c r="Z71" i="1"/>
  <c r="Z67" i="1"/>
  <c r="Z52" i="1"/>
  <c r="Z97" i="1"/>
  <c r="Z132" i="1"/>
  <c r="Z11" i="1"/>
  <c r="Z58" i="1"/>
  <c r="Z30" i="1"/>
  <c r="Z53" i="1"/>
  <c r="Z131" i="1"/>
  <c r="Z104" i="1"/>
  <c r="Z111" i="1"/>
  <c r="Z19" i="1"/>
  <c r="Z87" i="1"/>
  <c r="Z31" i="1"/>
  <c r="Z117" i="1"/>
  <c r="Z15" i="1"/>
  <c r="Z23" i="1"/>
  <c r="Z130" i="1"/>
  <c r="Z17" i="1"/>
  <c r="Z129" i="1"/>
  <c r="Z57" i="1"/>
  <c r="Z75" i="1"/>
  <c r="Z113" i="1"/>
  <c r="Z48" i="1"/>
  <c r="Z108" i="1"/>
  <c r="Z143" i="1"/>
  <c r="Z26" i="1"/>
  <c r="Z38" i="1"/>
  <c r="Z44" i="1"/>
  <c r="Z25" i="1"/>
  <c r="Z88" i="1"/>
  <c r="Z40" i="1"/>
  <c r="Z98" i="1"/>
  <c r="Z16" i="1"/>
  <c r="AH16" i="1" s="1"/>
  <c r="Z24" i="1"/>
  <c r="Z18" i="1"/>
  <c r="AH18" i="1" s="1"/>
  <c r="Z65" i="1"/>
  <c r="Z32" i="1"/>
  <c r="Z66" i="1"/>
  <c r="Z73" i="1"/>
  <c r="Z93" i="1"/>
  <c r="Z79" i="1"/>
  <c r="Z112" i="1"/>
  <c r="Z82" i="1"/>
  <c r="Z8" i="1"/>
  <c r="Z72" i="1"/>
  <c r="Z69" i="1"/>
  <c r="Z114" i="1"/>
  <c r="Z20" i="1"/>
  <c r="Z60" i="1"/>
  <c r="Z22" i="1"/>
  <c r="Z70" i="1"/>
  <c r="Z80" i="1"/>
  <c r="Z36" i="1"/>
  <c r="Z101" i="1"/>
  <c r="Z99" i="1"/>
  <c r="Z89" i="1"/>
  <c r="Z118" i="1"/>
  <c r="Z102" i="1"/>
  <c r="Z91" i="1"/>
  <c r="Z95" i="1"/>
  <c r="Z86" i="1"/>
  <c r="Z137" i="1"/>
  <c r="Z78" i="1"/>
  <c r="Z124" i="1"/>
  <c r="Z37" i="1"/>
  <c r="Z74" i="1"/>
  <c r="Z43" i="1"/>
  <c r="Z103" i="1"/>
  <c r="Z125" i="1"/>
  <c r="Z138" i="1"/>
  <c r="Z41" i="1"/>
  <c r="Z139" i="1"/>
  <c r="Z63" i="1"/>
  <c r="Z90" i="1"/>
  <c r="Z140" i="1"/>
  <c r="Z54" i="1"/>
  <c r="Z64" i="1"/>
  <c r="Z59" i="1"/>
  <c r="Z136" i="1"/>
  <c r="Z126" i="1"/>
  <c r="Z62" i="1"/>
  <c r="AB140" i="1"/>
  <c r="AB54" i="1"/>
  <c r="AB90" i="1"/>
  <c r="AB37" i="1"/>
  <c r="AB95" i="1"/>
  <c r="V95" i="1"/>
  <c r="T95" i="1"/>
  <c r="R95" i="1"/>
  <c r="N95" i="1"/>
  <c r="AB41" i="1"/>
  <c r="AB124" i="1"/>
  <c r="V124" i="1"/>
  <c r="T124" i="1"/>
  <c r="R124" i="1"/>
  <c r="N124" i="1"/>
  <c r="N114" i="1"/>
  <c r="R114" i="1"/>
  <c r="T114" i="1"/>
  <c r="V114" i="1"/>
  <c r="AB114" i="1"/>
  <c r="V135" i="1"/>
  <c r="V134" i="1"/>
  <c r="V133" i="1"/>
  <c r="V118" i="1"/>
  <c r="V27" i="1"/>
  <c r="V67" i="1"/>
  <c r="V52" i="1"/>
  <c r="V132" i="1"/>
  <c r="V58" i="1"/>
  <c r="V131" i="1"/>
  <c r="V111" i="1"/>
  <c r="V19" i="1"/>
  <c r="V87" i="1"/>
  <c r="V31" i="1"/>
  <c r="V117" i="1"/>
  <c r="V15" i="1"/>
  <c r="V130" i="1"/>
  <c r="V129" i="1"/>
  <c r="V57" i="1"/>
  <c r="V75" i="1"/>
  <c r="V113" i="1"/>
  <c r="V48" i="1"/>
  <c r="V43" i="1"/>
  <c r="V126" i="1"/>
  <c r="V136" i="1"/>
  <c r="V63" i="1"/>
  <c r="V139" i="1"/>
  <c r="V138" i="1"/>
  <c r="V125" i="1"/>
  <c r="V137" i="1"/>
  <c r="V91" i="1"/>
  <c r="V112" i="1"/>
  <c r="V72" i="1"/>
  <c r="V20" i="1"/>
  <c r="V44" i="1"/>
  <c r="AB63" i="1"/>
  <c r="T63" i="1"/>
  <c r="R63" i="1"/>
  <c r="N63" i="1"/>
  <c r="AB126" i="1"/>
  <c r="AB89" i="1"/>
  <c r="AB20" i="1"/>
  <c r="T136" i="1"/>
  <c r="T91" i="1"/>
  <c r="T135" i="1"/>
  <c r="T134" i="1"/>
  <c r="T133" i="1"/>
  <c r="T118" i="1"/>
  <c r="T27" i="1"/>
  <c r="T67" i="1"/>
  <c r="T52" i="1"/>
  <c r="T132" i="1"/>
  <c r="T58" i="1"/>
  <c r="T131" i="1"/>
  <c r="T111" i="1"/>
  <c r="T19" i="1"/>
  <c r="T87" i="1"/>
  <c r="T31" i="1"/>
  <c r="T117" i="1"/>
  <c r="T15" i="1"/>
  <c r="T130" i="1"/>
  <c r="T129" i="1"/>
  <c r="T57" i="1"/>
  <c r="T75" i="1"/>
  <c r="T113" i="1"/>
  <c r="T48" i="1"/>
  <c r="T43" i="1"/>
  <c r="T126" i="1"/>
  <c r="T125" i="1"/>
  <c r="T112" i="1"/>
  <c r="T20" i="1"/>
  <c r="T139" i="1"/>
  <c r="T138" i="1"/>
  <c r="T137" i="1"/>
  <c r="T72" i="1"/>
  <c r="T44" i="1"/>
  <c r="R20" i="1"/>
  <c r="R126" i="1"/>
  <c r="N126" i="1"/>
  <c r="N20" i="1"/>
  <c r="AB136" i="1"/>
  <c r="R136" i="1"/>
  <c r="N136" i="1"/>
  <c r="AB60" i="1"/>
  <c r="AB79" i="1"/>
  <c r="AB28" i="1"/>
  <c r="AB134" i="1"/>
  <c r="R134" i="1"/>
  <c r="N134" i="1"/>
  <c r="AB46" i="1"/>
  <c r="AB135" i="1"/>
  <c r="R135" i="1"/>
  <c r="N135" i="1"/>
  <c r="AB132" i="1"/>
  <c r="R132" i="1"/>
  <c r="N132" i="1"/>
  <c r="AB133" i="1"/>
  <c r="R133" i="1"/>
  <c r="N133" i="1"/>
  <c r="AB91" i="1"/>
  <c r="R91" i="1"/>
  <c r="N91" i="1"/>
  <c r="AB67" i="1"/>
  <c r="R67" i="1"/>
  <c r="N67" i="1"/>
  <c r="AB53" i="1"/>
  <c r="AB58" i="1"/>
  <c r="R58" i="1"/>
  <c r="N58" i="1"/>
  <c r="AB38" i="1"/>
  <c r="AB65" i="1"/>
  <c r="R113" i="1"/>
  <c r="N113" i="1"/>
  <c r="AB102" i="1"/>
  <c r="R137" i="1"/>
  <c r="N137" i="1"/>
  <c r="AB22" i="1"/>
  <c r="R43" i="1"/>
  <c r="N43" i="1"/>
  <c r="AB93" i="1"/>
  <c r="AB8" i="1"/>
  <c r="R125" i="1"/>
  <c r="N125" i="1"/>
  <c r="AB118" i="1"/>
  <c r="AB103" i="1"/>
  <c r="AB43" i="1"/>
  <c r="AB143" i="1"/>
  <c r="AB27" i="1"/>
  <c r="AB15" i="1"/>
  <c r="AB23" i="1"/>
  <c r="AB131" i="1"/>
  <c r="AB104" i="1"/>
  <c r="AB111" i="1"/>
  <c r="AB74" i="1"/>
  <c r="AB59" i="1"/>
  <c r="AB19" i="1"/>
  <c r="AB72" i="1"/>
  <c r="AB70" i="1"/>
  <c r="AB87" i="1"/>
  <c r="AB86" i="1"/>
  <c r="AB85" i="1"/>
  <c r="AB78" i="1"/>
  <c r="AB66" i="1"/>
  <c r="AB31" i="1"/>
  <c r="AB101" i="1"/>
  <c r="AB40" i="1"/>
  <c r="AB44" i="1"/>
  <c r="AB117" i="1"/>
  <c r="AB82" i="1"/>
  <c r="AB71" i="1"/>
  <c r="AB130" i="1"/>
  <c r="AB17" i="1"/>
  <c r="AB129" i="1"/>
  <c r="AB57" i="1"/>
  <c r="AB75" i="1"/>
  <c r="AB64" i="1"/>
  <c r="AB52" i="1"/>
  <c r="AB125" i="1"/>
  <c r="AB113" i="1"/>
  <c r="AB48" i="1"/>
  <c r="AB137" i="1"/>
  <c r="AB139" i="1"/>
  <c r="AB36" i="1"/>
  <c r="AB99" i="1"/>
  <c r="AB108" i="1"/>
  <c r="AB11" i="1"/>
  <c r="AB73" i="1"/>
  <c r="AB138" i="1"/>
  <c r="AB25" i="1"/>
  <c r="AB97" i="1"/>
  <c r="AB112" i="1"/>
  <c r="AB80" i="1"/>
  <c r="AB16" i="1"/>
  <c r="AB30" i="1"/>
  <c r="AB18" i="1"/>
  <c r="AB88" i="1"/>
  <c r="AB69" i="1"/>
  <c r="AB98" i="1"/>
  <c r="AB24" i="1"/>
  <c r="AB26" i="1"/>
  <c r="AB62" i="1"/>
  <c r="AB10" i="1"/>
  <c r="R87" i="1"/>
  <c r="N87" i="1"/>
  <c r="N112" i="1"/>
  <c r="R112" i="1"/>
  <c r="N44" i="1"/>
  <c r="R44" i="1"/>
  <c r="N75" i="1"/>
  <c r="R75" i="1"/>
  <c r="N57" i="1"/>
  <c r="R57" i="1"/>
  <c r="N72" i="1"/>
  <c r="R72" i="1"/>
  <c r="N129" i="1"/>
  <c r="R129" i="1"/>
  <c r="N130" i="1"/>
  <c r="R130" i="1"/>
  <c r="N27" i="1"/>
  <c r="R27" i="1"/>
  <c r="N118" i="1"/>
  <c r="R118" i="1"/>
  <c r="N117" i="1"/>
  <c r="R117" i="1"/>
  <c r="N31" i="1"/>
  <c r="R31" i="1"/>
  <c r="N52" i="1"/>
  <c r="R52" i="1"/>
  <c r="N15" i="1"/>
  <c r="R15" i="1"/>
  <c r="N48" i="1"/>
  <c r="R48" i="1"/>
  <c r="N19" i="1"/>
  <c r="R19" i="1"/>
  <c r="N131" i="1"/>
  <c r="R131" i="1"/>
  <c r="N111" i="1"/>
  <c r="R111" i="1"/>
  <c r="N139" i="1"/>
  <c r="R139" i="1"/>
  <c r="N138" i="1"/>
  <c r="R138" i="1"/>
  <c r="AF13" i="1" l="1"/>
  <c r="AH13" i="1"/>
  <c r="AG87" i="1"/>
  <c r="AH23" i="1"/>
  <c r="AH12" i="1"/>
  <c r="AF111" i="1"/>
  <c r="AF104" i="1"/>
  <c r="AG9" i="1"/>
  <c r="AG23" i="1"/>
  <c r="AH24" i="1"/>
  <c r="AH19" i="1"/>
  <c r="AH25" i="1"/>
  <c r="AH17" i="1"/>
  <c r="AH21" i="1"/>
  <c r="AH11" i="1"/>
  <c r="AH22" i="1"/>
  <c r="AH20" i="1"/>
  <c r="AH14" i="1"/>
  <c r="AH15" i="1"/>
  <c r="AF77" i="1"/>
  <c r="AF53" i="1"/>
  <c r="AF36" i="1"/>
  <c r="AF11" i="1"/>
  <c r="AF8" i="1"/>
  <c r="AF33" i="1"/>
  <c r="AG18" i="1"/>
  <c r="AG7" i="1"/>
  <c r="AF68" i="1"/>
  <c r="AG13" i="1"/>
  <c r="AG35" i="1"/>
  <c r="AG37" i="1"/>
  <c r="AG8" i="1"/>
  <c r="AF92" i="1"/>
  <c r="AF118" i="1"/>
  <c r="AF18" i="1"/>
  <c r="AF47" i="1"/>
  <c r="AF82" i="1"/>
  <c r="AF71" i="1"/>
  <c r="AF20" i="1"/>
  <c r="AF84" i="1"/>
  <c r="AF41" i="1"/>
  <c r="AF43" i="1"/>
  <c r="AF52" i="1"/>
  <c r="AF51" i="1"/>
  <c r="AF35" i="1"/>
  <c r="AF76" i="1"/>
  <c r="AF79" i="1"/>
  <c r="AF45" i="1"/>
  <c r="AF62" i="1"/>
  <c r="AF61" i="1"/>
  <c r="AF55" i="1"/>
  <c r="AF17" i="1"/>
  <c r="AF57" i="1"/>
  <c r="AF85" i="1"/>
  <c r="AF38" i="1"/>
  <c r="AF59" i="1"/>
  <c r="AF39" i="1"/>
  <c r="AF29" i="1"/>
  <c r="AF80" i="1"/>
  <c r="AF30" i="1"/>
  <c r="AF70" i="1"/>
  <c r="AF16" i="1"/>
  <c r="AF12" i="1"/>
  <c r="AF75" i="1"/>
  <c r="AF66" i="1"/>
  <c r="AF72" i="1"/>
  <c r="AF69" i="1"/>
  <c r="AF24" i="1"/>
  <c r="AF7" i="1"/>
  <c r="AF10" i="1"/>
  <c r="AF22" i="1"/>
  <c r="AF9" i="1"/>
  <c r="AF40" i="1"/>
  <c r="AF46" i="1"/>
  <c r="AF73" i="1"/>
  <c r="AF48" i="1"/>
  <c r="AF60" i="1"/>
  <c r="AF42" i="1"/>
  <c r="AF28" i="1"/>
  <c r="AF26" i="1"/>
  <c r="AF56" i="1"/>
  <c r="AF27" i="1"/>
  <c r="AF14" i="1"/>
  <c r="AF63" i="1"/>
  <c r="AF67" i="1"/>
  <c r="AF31" i="1"/>
  <c r="AF50" i="1"/>
  <c r="AF44" i="1"/>
  <c r="AF37" i="1"/>
  <c r="AF81" i="1"/>
  <c r="AF49" i="1"/>
  <c r="AF64" i="1"/>
  <c r="AF21" i="1"/>
  <c r="AF23" i="1"/>
  <c r="AF34" i="1"/>
  <c r="AF78" i="1"/>
  <c r="AF65" i="1"/>
  <c r="AF86" i="1"/>
  <c r="AF83" i="1"/>
  <c r="AF74" i="1"/>
  <c r="AF58" i="1"/>
  <c r="AF15" i="1"/>
  <c r="AF19" i="1"/>
  <c r="AF25" i="1"/>
  <c r="AF32" i="1"/>
  <c r="AF131" i="1"/>
  <c r="AF126" i="1"/>
  <c r="AF135" i="1"/>
  <c r="AF101" i="1"/>
  <c r="AF95" i="1"/>
  <c r="AF54" i="1"/>
  <c r="AF88" i="1"/>
  <c r="AF134" i="1"/>
  <c r="AF124" i="1"/>
  <c r="AF115" i="1"/>
  <c r="AF108" i="1"/>
  <c r="AF142" i="1"/>
  <c r="AF98" i="1"/>
  <c r="AF127" i="1"/>
  <c r="AF99" i="1"/>
  <c r="AF129" i="1"/>
  <c r="AF97" i="1"/>
  <c r="AF94" i="1"/>
  <c r="AF91" i="1"/>
  <c r="AF133" i="1"/>
  <c r="AF123" i="1"/>
  <c r="AF114" i="1"/>
  <c r="AF107" i="1"/>
  <c r="AF100" i="1"/>
  <c r="AF87" i="1"/>
  <c r="AF117" i="1"/>
  <c r="AF110" i="1"/>
  <c r="AF125" i="1"/>
  <c r="AF139" i="1"/>
  <c r="AF122" i="1"/>
  <c r="AF113" i="1"/>
  <c r="AF106" i="1"/>
  <c r="AF103" i="1"/>
  <c r="AF89" i="1"/>
  <c r="AF119" i="1"/>
  <c r="AF121" i="1"/>
  <c r="AF143" i="1"/>
  <c r="AF130" i="1"/>
  <c r="AF96" i="1"/>
  <c r="AF116" i="1"/>
  <c r="AF138" i="1"/>
  <c r="AF140" i="1"/>
  <c r="AF136" i="1"/>
  <c r="AF120" i="1"/>
  <c r="AF109" i="1"/>
  <c r="AF128" i="1"/>
  <c r="AF105" i="1"/>
  <c r="AF102" i="1"/>
  <c r="AF141" i="1"/>
  <c r="AF93" i="1"/>
  <c r="AF137" i="1"/>
  <c r="AF132" i="1"/>
  <c r="AF112" i="1"/>
  <c r="AF90" i="1"/>
  <c r="AG12" i="1"/>
  <c r="AG124" i="1"/>
  <c r="AG111" i="1"/>
  <c r="AG104" i="1"/>
  <c r="AG84" i="1"/>
  <c r="AG90" i="1"/>
  <c r="AG52" i="1"/>
  <c r="AG38" i="1"/>
  <c r="AG33" i="1"/>
  <c r="AG42" i="1"/>
  <c r="AG134" i="1"/>
  <c r="AG75" i="1"/>
  <c r="AG123" i="1"/>
  <c r="AG117" i="1"/>
  <c r="AG110" i="1"/>
  <c r="AG100" i="1"/>
  <c r="AG51" i="1"/>
  <c r="AG73" i="1"/>
  <c r="AG43" i="1"/>
  <c r="AG61" i="1"/>
  <c r="AG46" i="1"/>
  <c r="AG59" i="1"/>
  <c r="AG40" i="1"/>
  <c r="AG29" i="1"/>
  <c r="AG74" i="1"/>
  <c r="AG58" i="1"/>
  <c r="AG16" i="1"/>
  <c r="AG10" i="1"/>
  <c r="AG133" i="1"/>
  <c r="AG48" i="1"/>
  <c r="AG122" i="1"/>
  <c r="AG109" i="1"/>
  <c r="AG103" i="1"/>
  <c r="AG60" i="1"/>
  <c r="AG79" i="1"/>
  <c r="AG96" i="1"/>
  <c r="AG53" i="1"/>
  <c r="AG141" i="1"/>
  <c r="AG89" i="1"/>
  <c r="AG68" i="1"/>
  <c r="AG39" i="1"/>
  <c r="AG41" i="1"/>
  <c r="AG36" i="1"/>
  <c r="AG71" i="1"/>
  <c r="AG83" i="1"/>
  <c r="AG50" i="1"/>
  <c r="AG139" i="1"/>
  <c r="AG67" i="1"/>
  <c r="AG128" i="1"/>
  <c r="AG116" i="1"/>
  <c r="AG108" i="1"/>
  <c r="AG102" i="1"/>
  <c r="AG98" i="1"/>
  <c r="AG85" i="1"/>
  <c r="AG82" i="1"/>
  <c r="AG140" i="1"/>
  <c r="AG15" i="1"/>
  <c r="AG45" i="1"/>
  <c r="AG70" i="1"/>
  <c r="AG80" i="1"/>
  <c r="AG14" i="1"/>
  <c r="AG57" i="1"/>
  <c r="AG30" i="1"/>
  <c r="AG138" i="1"/>
  <c r="AG132" i="1"/>
  <c r="AG115" i="1"/>
  <c r="AG107" i="1"/>
  <c r="AG78" i="1"/>
  <c r="AG65" i="1"/>
  <c r="AG66" i="1"/>
  <c r="AG72" i="1"/>
  <c r="AG94" i="1"/>
  <c r="AG49" i="1"/>
  <c r="AG91" i="1"/>
  <c r="AG31" i="1"/>
  <c r="AG47" i="1"/>
  <c r="AG27" i="1"/>
  <c r="AG26" i="1"/>
  <c r="AG121" i="1"/>
  <c r="AG20" i="1"/>
  <c r="AG137" i="1"/>
  <c r="AG131" i="1"/>
  <c r="AG127" i="1"/>
  <c r="AG120" i="1"/>
  <c r="AG114" i="1"/>
  <c r="AG106" i="1"/>
  <c r="AG77" i="1"/>
  <c r="AG97" i="1"/>
  <c r="AG143" i="1"/>
  <c r="AG93" i="1"/>
  <c r="AG19" i="1"/>
  <c r="AG81" i="1"/>
  <c r="AG55" i="1"/>
  <c r="AG21" i="1"/>
  <c r="AG24" i="1"/>
  <c r="AG25" i="1"/>
  <c r="AG135" i="1"/>
  <c r="AG62" i="1"/>
  <c r="AG63" i="1"/>
  <c r="AG130" i="1"/>
  <c r="AG126" i="1"/>
  <c r="AG119" i="1"/>
  <c r="AG113" i="1"/>
  <c r="AG105" i="1"/>
  <c r="AG99" i="1"/>
  <c r="AG86" i="1"/>
  <c r="AG95" i="1"/>
  <c r="AG142" i="1"/>
  <c r="AG54" i="1"/>
  <c r="AG88" i="1"/>
  <c r="AG44" i="1"/>
  <c r="AG28" i="1"/>
  <c r="AG11" i="1"/>
  <c r="AG136" i="1"/>
  <c r="AG129" i="1"/>
  <c r="AG125" i="1"/>
  <c r="AG118" i="1"/>
  <c r="AG112" i="1"/>
  <c r="AG34" i="1"/>
  <c r="AG101" i="1"/>
  <c r="AG64" i="1"/>
  <c r="AG76" i="1"/>
  <c r="AG69" i="1"/>
  <c r="AG17" i="1"/>
  <c r="AG56" i="1"/>
  <c r="AG32" i="1"/>
  <c r="AG22" i="1"/>
  <c r="AG9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7C2580B-5AFE-4C3C-9C80-B66C9E2BC0B0}" keepAlive="1" name="Query - SBSC" description="Connection to the 'SBSC' query in the workbook." type="5" refreshedVersion="0" background="1">
    <dbPr connection="Provider=Microsoft.Mashup.OleDb.1;Data Source=$Workbook$;Location=SBSC;Extended Properties=&quot;&quot;" command="SELECT * FROM [SBSC]"/>
  </connection>
</connections>
</file>

<file path=xl/sharedStrings.xml><?xml version="1.0" encoding="utf-8"?>
<sst xmlns="http://schemas.openxmlformats.org/spreadsheetml/2006/main" count="1033" uniqueCount="413">
  <si>
    <t>Date</t>
  </si>
  <si>
    <t>Competitor</t>
  </si>
  <si>
    <t>Venue</t>
  </si>
  <si>
    <t>Entries</t>
  </si>
  <si>
    <t>Club</t>
  </si>
  <si>
    <t>Points</t>
  </si>
  <si>
    <t>Total points</t>
  </si>
  <si>
    <t>Overall Positon</t>
  </si>
  <si>
    <t>Ben Schooling</t>
  </si>
  <si>
    <t>Datchet Water SC</t>
  </si>
  <si>
    <t>Dave Poston</t>
  </si>
  <si>
    <t>Stokes Bay SC</t>
  </si>
  <si>
    <t>Jono Shelley</t>
  </si>
  <si>
    <t>Aberdeen &amp; Stonehaven YC</t>
  </si>
  <si>
    <t>Castle Cove SC</t>
  </si>
  <si>
    <t>Serega Samus</t>
  </si>
  <si>
    <t>Bruce Keen</t>
  </si>
  <si>
    <t>Rutland Water SC</t>
  </si>
  <si>
    <t>David Annan</t>
  </si>
  <si>
    <t>Grafham Water SC</t>
  </si>
  <si>
    <t>Matthew Holden</t>
  </si>
  <si>
    <t>Locks SC</t>
  </si>
  <si>
    <t>Dan Trotter</t>
  </si>
  <si>
    <t>Derwent Reservoir SC</t>
  </si>
  <si>
    <t>Jamie Hilton</t>
  </si>
  <si>
    <t>Paul Molesworth</t>
  </si>
  <si>
    <t>Ian Trotter</t>
  </si>
  <si>
    <t>Andrew Gould</t>
  </si>
  <si>
    <t>Ian Ellis</t>
  </si>
  <si>
    <t>Royal Findhorn YC</t>
  </si>
  <si>
    <t>Richard Pelley</t>
  </si>
  <si>
    <t>Alastair Conn</t>
  </si>
  <si>
    <t>Alastair Kerr</t>
  </si>
  <si>
    <t>Ullswater SC</t>
  </si>
  <si>
    <t>Blackwater SC</t>
  </si>
  <si>
    <t>Ben Rhodes</t>
  </si>
  <si>
    <t>Exe SC</t>
  </si>
  <si>
    <t>Chanonry SC</t>
  </si>
  <si>
    <t>Stuart Keegan</t>
  </si>
  <si>
    <t>Iain Morton</t>
  </si>
  <si>
    <t>Richard Smith</t>
  </si>
  <si>
    <t>Kevin Holliday</t>
  </si>
  <si>
    <t>Dave Evans</t>
  </si>
  <si>
    <t>Andrew Scott</t>
  </si>
  <si>
    <t>Dalgety Bay SC</t>
  </si>
  <si>
    <t>Andy Rice</t>
  </si>
  <si>
    <t>Andrew Whittle</t>
  </si>
  <si>
    <t>Nigel Walbank</t>
  </si>
  <si>
    <t>Lymington Town SC</t>
  </si>
  <si>
    <t>Tom Conway</t>
  </si>
  <si>
    <t>Thorpe Bay YC</t>
  </si>
  <si>
    <t>Josh Moran</t>
  </si>
  <si>
    <t>Steve Robson</t>
  </si>
  <si>
    <t>Rick Perkins</t>
  </si>
  <si>
    <t>Whitstable YC</t>
  </si>
  <si>
    <t>Mark Simpson</t>
  </si>
  <si>
    <t>Andrew Stickland</t>
  </si>
  <si>
    <t>Michael Gough</t>
  </si>
  <si>
    <t>Jon Bailey</t>
  </si>
  <si>
    <t>Dylan Noble</t>
  </si>
  <si>
    <t>Rob Cook</t>
  </si>
  <si>
    <t>Steve Wright</t>
  </si>
  <si>
    <t>David Moy</t>
  </si>
  <si>
    <t>Troy Christiansen</t>
  </si>
  <si>
    <t>Tom Gilbert</t>
  </si>
  <si>
    <t>Daniel Henderson</t>
  </si>
  <si>
    <t>HMYC</t>
  </si>
  <si>
    <t>Bruce Allan</t>
  </si>
  <si>
    <t>Josh Belben</t>
  </si>
  <si>
    <t>Jon Powell</t>
  </si>
  <si>
    <t>Porchester SC</t>
  </si>
  <si>
    <t>Nigel Dakin</t>
  </si>
  <si>
    <t>Jamie Southwell</t>
  </si>
  <si>
    <t>Hill Head SC</t>
  </si>
  <si>
    <t>Andy Tarboton</t>
  </si>
  <si>
    <t>Mark Haine</t>
  </si>
  <si>
    <t>Prestwick SC</t>
  </si>
  <si>
    <t>Iain Baillie</t>
  </si>
  <si>
    <t>Alistair Reid</t>
  </si>
  <si>
    <t>Largo Bay SC</t>
  </si>
  <si>
    <t>Charles Chandler</t>
  </si>
  <si>
    <t>Req to Qual</t>
  </si>
  <si>
    <t>Tom Taylor</t>
  </si>
  <si>
    <t>James Nuttal</t>
  </si>
  <si>
    <t>Justin Healey</t>
  </si>
  <si>
    <t>Oliver Morrell</t>
  </si>
  <si>
    <t>Nick Lett</t>
  </si>
  <si>
    <t>Eastbourne Sovereign SC</t>
  </si>
  <si>
    <t>Andrew Wilde</t>
  </si>
  <si>
    <t>Ian Escritt</t>
  </si>
  <si>
    <t>Martin Bingham</t>
  </si>
  <si>
    <t>Brightlingsea SC</t>
  </si>
  <si>
    <t>John McAfee</t>
  </si>
  <si>
    <t>Aaron Murray</t>
  </si>
  <si>
    <t>Loch Earn SC</t>
  </si>
  <si>
    <t>Nick Cherry</t>
  </si>
  <si>
    <t>Simon Kitchen</t>
  </si>
  <si>
    <t>Terry Pressdee</t>
  </si>
  <si>
    <t>Yorkshire Dales SC</t>
  </si>
  <si>
    <t>Tom Wincher</t>
  </si>
  <si>
    <t>Harry McIvar</t>
  </si>
  <si>
    <t>Draycote Water SC</t>
  </si>
  <si>
    <t>Ben Clegg</t>
  </si>
  <si>
    <t>Peter Greenhaugh</t>
  </si>
  <si>
    <t>Dan Vincent</t>
  </si>
  <si>
    <t>Brennan Robinson</t>
  </si>
  <si>
    <t>Josh Bell</t>
  </si>
  <si>
    <t>John Piatt</t>
  </si>
  <si>
    <t>Paul Gilbert</t>
  </si>
  <si>
    <t>Lee Cullen</t>
  </si>
  <si>
    <t>Ullswater YC</t>
  </si>
  <si>
    <t>Pete Davenport</t>
  </si>
  <si>
    <t>Bassenthwiate SC</t>
  </si>
  <si>
    <t>Callum Findlay</t>
  </si>
  <si>
    <t>Neil Robison</t>
  </si>
  <si>
    <t>Largs SC</t>
  </si>
  <si>
    <t>Events</t>
  </si>
  <si>
    <t>Stewart Walker</t>
  </si>
  <si>
    <t>Calum Escritt</t>
  </si>
  <si>
    <t>Ben Gosling-Davis</t>
  </si>
  <si>
    <t>Ricky Robinson</t>
  </si>
  <si>
    <t>Royal Natal SC</t>
  </si>
  <si>
    <t>Tim Rogers</t>
  </si>
  <si>
    <t>Hamble River SC</t>
  </si>
  <si>
    <t>Adam Ovington</t>
  </si>
  <si>
    <t>Tynemouth SC</t>
  </si>
  <si>
    <t>Burghfield SC</t>
  </si>
  <si>
    <t>Fred Cudmore</t>
  </si>
  <si>
    <t>Alex Sharp</t>
  </si>
  <si>
    <t>Wilsonian SC</t>
  </si>
  <si>
    <t>Ian Turnbull</t>
  </si>
  <si>
    <t>Martin Jones</t>
  </si>
  <si>
    <t>Richard Evans</t>
  </si>
  <si>
    <t>Paul Rigg</t>
  </si>
  <si>
    <t>ELYC</t>
  </si>
  <si>
    <t>Euan Hurter</t>
  </si>
  <si>
    <t>Ben Yeats</t>
  </si>
  <si>
    <t>Channonry SC</t>
  </si>
  <si>
    <t>Sail No.</t>
  </si>
  <si>
    <t>Robbie Wilson</t>
  </si>
  <si>
    <t>Wormit Boating Club</t>
  </si>
  <si>
    <t>Sunderland YC</t>
  </si>
  <si>
    <t>Danny Boatman</t>
  </si>
  <si>
    <t>WPNSA</t>
  </si>
  <si>
    <t>Fynn Sterritt</t>
  </si>
  <si>
    <t>Loch Morlich SC</t>
  </si>
  <si>
    <t>Brian Greensmith</t>
  </si>
  <si>
    <t>Andrew Hooton</t>
  </si>
  <si>
    <t>Holy Loch SC</t>
  </si>
  <si>
    <t>Sam Pascoe</t>
  </si>
  <si>
    <t>Josh Dawson</t>
  </si>
  <si>
    <t>Joe Bird</t>
  </si>
  <si>
    <t>Warsash SC</t>
  </si>
  <si>
    <t>Andrew Boyd</t>
  </si>
  <si>
    <t>East Lothan YC</t>
  </si>
  <si>
    <t>Sam Barker</t>
  </si>
  <si>
    <t>Mark Cooper</t>
  </si>
  <si>
    <t>Guy Rivlington</t>
  </si>
  <si>
    <t>Jamie Freeman</t>
  </si>
  <si>
    <t>Chris Haslam</t>
  </si>
  <si>
    <t>3-4th June</t>
  </si>
  <si>
    <t>Rob Richardson</t>
  </si>
  <si>
    <t>Royal Windermere YC</t>
  </si>
  <si>
    <t>Bill Maugan</t>
  </si>
  <si>
    <t>Bob Yeomans</t>
  </si>
  <si>
    <t>Paul Anderson</t>
  </si>
  <si>
    <t>Chew Valley SC</t>
  </si>
  <si>
    <t>George Cousins</t>
  </si>
  <si>
    <t>Restronguet SC</t>
  </si>
  <si>
    <t>Griff Tanner</t>
  </si>
  <si>
    <t>Queen Mary SC</t>
  </si>
  <si>
    <t>Rob Trotter</t>
  </si>
  <si>
    <t>Eddie Bridle</t>
  </si>
  <si>
    <t>Mark Addison</t>
  </si>
  <si>
    <t>Upper Thames SC</t>
  </si>
  <si>
    <t>Joey Trotter</t>
  </si>
  <si>
    <t>Medway YC</t>
  </si>
  <si>
    <t>Itchenor SC</t>
  </si>
  <si>
    <t>South</t>
  </si>
  <si>
    <t>North</t>
  </si>
  <si>
    <t>Nathn Stanier</t>
  </si>
  <si>
    <t>Mike Matthews</t>
  </si>
  <si>
    <t>Chris Webber</t>
  </si>
  <si>
    <t>Pevensey Bay SC</t>
  </si>
  <si>
    <t>Karsten Groth</t>
  </si>
  <si>
    <t>WV De Kreupel</t>
  </si>
  <si>
    <t>Jon Gay</t>
  </si>
  <si>
    <t>Tom Kyne</t>
  </si>
  <si>
    <t>Spinnaker SC</t>
  </si>
  <si>
    <t>Oliver Bull</t>
  </si>
  <si>
    <t>GBR Musto Skiff Circuit 2023 Weighted results</t>
  </si>
  <si>
    <t>1-2nd Aprill</t>
  </si>
  <si>
    <t>22-23rd Aprill</t>
  </si>
  <si>
    <t>13-14th May</t>
  </si>
  <si>
    <t>20-21st May</t>
  </si>
  <si>
    <t>17-18th June</t>
  </si>
  <si>
    <t>5-6th Aug</t>
  </si>
  <si>
    <t>21-24th Sep</t>
  </si>
  <si>
    <t>Restronguet SC Nationals</t>
  </si>
  <si>
    <t>7-8th Oct</t>
  </si>
  <si>
    <t>21-22nd Oct</t>
  </si>
  <si>
    <t>4-5th Nov</t>
  </si>
  <si>
    <t>29-30th Aprill</t>
  </si>
  <si>
    <t>Best 4x Results to count inc Nats</t>
  </si>
  <si>
    <t>Jaye Rickards</t>
  </si>
  <si>
    <t>Alain Sign</t>
  </si>
  <si>
    <t>Luke McGill</t>
  </si>
  <si>
    <t>Ollie Lobb</t>
  </si>
  <si>
    <t>Luca De Jong</t>
  </si>
  <si>
    <t>Tom Scott</t>
  </si>
  <si>
    <t>Mason Woodworth</t>
  </si>
  <si>
    <t>Christopher Eames</t>
  </si>
  <si>
    <t>Grafham Water SC Inlands</t>
  </si>
  <si>
    <t>19-20th March</t>
  </si>
  <si>
    <t>Rank</t>
  </si>
  <si>
    <t>Fleet</t>
  </si>
  <si>
    <t>Class</t>
  </si>
  <si>
    <t>Sail_number</t>
  </si>
  <si>
    <t>Helms_Name</t>
  </si>
  <si>
    <t>Sailing_Club</t>
  </si>
  <si>
    <t>PY</t>
  </si>
  <si>
    <t>R1</t>
  </si>
  <si>
    <t>R2</t>
  </si>
  <si>
    <t>R3</t>
  </si>
  <si>
    <t>R4</t>
  </si>
  <si>
    <t>R5</t>
  </si>
  <si>
    <t>R6</t>
  </si>
  <si>
    <t>R7</t>
  </si>
  <si>
    <t>Total</t>
  </si>
  <si>
    <t>Nett</t>
  </si>
  <si>
    <t>1st</t>
  </si>
  <si>
    <t>Musto Skiff</t>
  </si>
  <si>
    <t>Castle Cove Sailing Club</t>
  </si>
  <si>
    <t>2nd</t>
  </si>
  <si>
    <t>Derwent Reservoir Sailing Club</t>
  </si>
  <si>
    <t>3rd</t>
  </si>
  <si>
    <t>Sunderland Yacht Club</t>
  </si>
  <si>
    <t>4th</t>
  </si>
  <si>
    <t>Bill Maughan</t>
  </si>
  <si>
    <t>5th</t>
  </si>
  <si>
    <t>SYC</t>
  </si>
  <si>
    <t>(23.0 OCS)</t>
  </si>
  <si>
    <t>6th</t>
  </si>
  <si>
    <t>7th</t>
  </si>
  <si>
    <t>Stokes Bay SC/ RNSA</t>
  </si>
  <si>
    <t>8th</t>
  </si>
  <si>
    <t>Grafham Water Sailing Club</t>
  </si>
  <si>
    <t>9th</t>
  </si>
  <si>
    <t>Robert Richardson</t>
  </si>
  <si>
    <t>Royal Windermere Yacht Club</t>
  </si>
  <si>
    <t>(25.0 DNC)</t>
  </si>
  <si>
    <t>24.0 RTD</t>
  </si>
  <si>
    <t>10th</t>
  </si>
  <si>
    <t>DWSC</t>
  </si>
  <si>
    <t>11th</t>
  </si>
  <si>
    <t>12th</t>
  </si>
  <si>
    <t>Matt Johnson</t>
  </si>
  <si>
    <t>Weirwood Sailing Club</t>
  </si>
  <si>
    <t>13th</t>
  </si>
  <si>
    <t>14th</t>
  </si>
  <si>
    <t>Nathan Stanier</t>
  </si>
  <si>
    <t>Stokes Bay Sailing Club</t>
  </si>
  <si>
    <t>15th</t>
  </si>
  <si>
    <t>Brightlingsea Sailing Club</t>
  </si>
  <si>
    <t>16th</t>
  </si>
  <si>
    <t>Burghfield Sailing Club</t>
  </si>
  <si>
    <t>17th</t>
  </si>
  <si>
    <t>Chanonry Sailing Club</t>
  </si>
  <si>
    <t>18th</t>
  </si>
  <si>
    <t>19th</t>
  </si>
  <si>
    <t>Jay Rickards</t>
  </si>
  <si>
    <t>CVLSC</t>
  </si>
  <si>
    <t>25.0 DNC</t>
  </si>
  <si>
    <t>20th</t>
  </si>
  <si>
    <t>21st</t>
  </si>
  <si>
    <t>22nd</t>
  </si>
  <si>
    <t>Rob Higgins</t>
  </si>
  <si>
    <t>Chew Valley Lake Sailing Club</t>
  </si>
  <si>
    <t>23rd</t>
  </si>
  <si>
    <t>Connor Miller</t>
  </si>
  <si>
    <t>Schull Harbour Sailing Club</t>
  </si>
  <si>
    <t>21.0 BFD</t>
  </si>
  <si>
    <t>(24.0 RTD)</t>
  </si>
  <si>
    <t>24th</t>
  </si>
  <si>
    <t>Boat</t>
  </si>
  <si>
    <t>SailNo</t>
  </si>
  <si>
    <t>HelmName</t>
  </si>
  <si>
    <t>CrewName</t>
  </si>
  <si>
    <t>Ullswater/Largs</t>
  </si>
  <si>
    <t>(15.0 DNC)</t>
  </si>
  <si>
    <t>Derwent Reservoir</t>
  </si>
  <si>
    <t>(15.0 DNF)</t>
  </si>
  <si>
    <t>Wormit Boat club</t>
  </si>
  <si>
    <t>Ollie Bull</t>
  </si>
  <si>
    <t>15.0 DNC</t>
  </si>
  <si>
    <t>Grafham Water</t>
  </si>
  <si>
    <t>Dave Annan</t>
  </si>
  <si>
    <t>Derwent Water</t>
  </si>
  <si>
    <t>Tally</t>
  </si>
  <si>
    <t>MUSTO SKIFF</t>
  </si>
  <si>
    <t>James Hilton</t>
  </si>
  <si>
    <t>Wormit / Dalgety Bay SC</t>
  </si>
  <si>
    <t>Ullswater Yacht Club</t>
  </si>
  <si>
    <t>RSA 464</t>
  </si>
  <si>
    <t>Point Yacht Club / DBSC</t>
  </si>
  <si>
    <t>(13.0 DNC)</t>
  </si>
  <si>
    <t>13.0 DNF</t>
  </si>
  <si>
    <t>GBR620</t>
  </si>
  <si>
    <t>13.0 DNC</t>
  </si>
  <si>
    <t>Jonathan Shelley</t>
  </si>
  <si>
    <t>Ullswater Yacht Club / Largs</t>
  </si>
  <si>
    <t>(13.0 RET)</t>
  </si>
  <si>
    <t>GBR600</t>
  </si>
  <si>
    <t>James Morson</t>
  </si>
  <si>
    <t>Charlie South</t>
  </si>
  <si>
    <t>Emsworth Slipper SC</t>
  </si>
  <si>
    <t>Country</t>
  </si>
  <si>
    <t>Helm</t>
  </si>
  <si>
    <t>Crew</t>
  </si>
  <si>
    <t>Penalties</t>
  </si>
  <si>
    <t>GBR</t>
  </si>
  <si>
    <t>Rich Pelley</t>
  </si>
  <si>
    <t>RSA</t>
  </si>
  <si>
    <t>Lochaber</t>
  </si>
  <si>
    <t>Joshua Belben</t>
  </si>
  <si>
    <t>BFD [31.0]</t>
  </si>
  <si>
    <t>Richie Thurlby</t>
  </si>
  <si>
    <t>Sam Whaley</t>
  </si>
  <si>
    <t>UFD [31.0]</t>
  </si>
  <si>
    <t>25th</t>
  </si>
  <si>
    <t>26th</t>
  </si>
  <si>
    <t>27th</t>
  </si>
  <si>
    <t>NED</t>
  </si>
  <si>
    <t>DNF [31.0]</t>
  </si>
  <si>
    <t>28th</t>
  </si>
  <si>
    <t>DNC [31.0]</t>
  </si>
  <si>
    <t>29th</t>
  </si>
  <si>
    <t>30th</t>
  </si>
  <si>
    <t>Locharber SC</t>
  </si>
  <si>
    <t>Richard Thurlby</t>
  </si>
  <si>
    <t>Sail_Number</t>
  </si>
  <si>
    <t>Category</t>
  </si>
  <si>
    <t>RS464</t>
  </si>
  <si>
    <t>Euan HURTER</t>
  </si>
  <si>
    <t>Point Yacht Club</t>
  </si>
  <si>
    <t>Ollie BULL</t>
  </si>
  <si>
    <t>U18</t>
  </si>
  <si>
    <t>Jamie HILTON</t>
  </si>
  <si>
    <t>Ian TROTTER</t>
  </si>
  <si>
    <t>DRSC</t>
  </si>
  <si>
    <t>Steve ROBSON</t>
  </si>
  <si>
    <t>GBR500</t>
  </si>
  <si>
    <t>Tom CONWAY</t>
  </si>
  <si>
    <t>Derwent Water SC</t>
  </si>
  <si>
    <t>Luca DE JONG</t>
  </si>
  <si>
    <t>Sail Number</t>
  </si>
  <si>
    <t>A Conn</t>
  </si>
  <si>
    <t>B Maughan</t>
  </si>
  <si>
    <t>D Trotter</t>
  </si>
  <si>
    <t>Helensburgh SC</t>
  </si>
  <si>
    <t>B Schooling</t>
  </si>
  <si>
    <t>Wormit</t>
  </si>
  <si>
    <t>J Hilton</t>
  </si>
  <si>
    <t>(21.0 OCS)</t>
  </si>
  <si>
    <t>I Trotter</t>
  </si>
  <si>
    <t>D Noble</t>
  </si>
  <si>
    <t>Sunderand YC</t>
  </si>
  <si>
    <t>M Matthews</t>
  </si>
  <si>
    <t>S Keegan</t>
  </si>
  <si>
    <t>D Boatman</t>
  </si>
  <si>
    <t>Lochaber YC</t>
  </si>
  <si>
    <t>J Gay</t>
  </si>
  <si>
    <t>T Conway</t>
  </si>
  <si>
    <t>S Robson</t>
  </si>
  <si>
    <t>(21.0 DNF)</t>
  </si>
  <si>
    <t>21.0 DNC</t>
  </si>
  <si>
    <t>J Trotter</t>
  </si>
  <si>
    <t>21.0 DNF</t>
  </si>
  <si>
    <t>Wormit BC</t>
  </si>
  <si>
    <t>R Wilson</t>
  </si>
  <si>
    <t>(21.0 DNC)</t>
  </si>
  <si>
    <t>UYC/LSC</t>
  </si>
  <si>
    <t>J Shelley</t>
  </si>
  <si>
    <t>Dalgetty Bay SC/Point YC</t>
  </si>
  <si>
    <t>William Maughan</t>
  </si>
  <si>
    <t>Rogue Wave</t>
  </si>
  <si>
    <t>FLASH DANCE</t>
  </si>
  <si>
    <t>(14.0 DNF)</t>
  </si>
  <si>
    <t>TC2</t>
  </si>
  <si>
    <t>(16.0 DNC)</t>
  </si>
  <si>
    <t>14.0 RET</t>
  </si>
  <si>
    <t>16.0 DNC</t>
  </si>
  <si>
    <t>BFF</t>
  </si>
  <si>
    <t>BILLY WIZZ</t>
  </si>
  <si>
    <t>16.0 DNS</t>
  </si>
  <si>
    <t>Royal Findhord SC</t>
  </si>
  <si>
    <t>12-13th Aug</t>
  </si>
  <si>
    <t>Helmsman</t>
  </si>
  <si>
    <t>Race 1</t>
  </si>
  <si>
    <t>Race 2</t>
  </si>
  <si>
    <t>Race 3</t>
  </si>
  <si>
    <t>Race 4</t>
  </si>
  <si>
    <t>Race 5</t>
  </si>
  <si>
    <t>Race 6</t>
  </si>
  <si>
    <t>Stokes Bay / RNSA</t>
  </si>
  <si>
    <t>6.0 DNF</t>
  </si>
  <si>
    <t>8.0 DNF</t>
  </si>
  <si>
    <t>11.0 DNC</t>
  </si>
  <si>
    <t>QMSC</t>
  </si>
  <si>
    <t>8.0 DNS</t>
  </si>
  <si>
    <t>Henley Midmar YC</t>
  </si>
  <si>
    <t>Henley Midmar Yacht Club</t>
  </si>
  <si>
    <t>Qualifying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</si>
</sst>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3D3D3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BFE6"/>
        <bgColor indexed="64"/>
      </patternFill>
    </fill>
    <fill>
      <patternFill patternType="solid">
        <fgColor rgb="FFEBF2FA"/>
        <bgColor indexed="64"/>
      </patternFill>
    </fill>
    <fill>
      <patternFill patternType="solid">
        <fgColor rgb="FFDA6841"/>
        <bgColor indexed="64"/>
      </patternFill>
    </fill>
    <fill>
      <patternFill patternType="solid">
        <fgColor rgb="FF6A91C5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000088"/>
      </left>
      <right style="medium">
        <color rgb="FF000088"/>
      </right>
      <top style="medium">
        <color rgb="FF000088"/>
      </top>
      <bottom style="medium">
        <color rgb="FF000088"/>
      </bottom>
      <diagonal/>
    </border>
    <border>
      <left/>
      <right style="medium">
        <color rgb="FFCDCDCD"/>
      </right>
      <top/>
      <bottom style="medium">
        <color rgb="FFCDCDCD"/>
      </bottom>
      <diagonal/>
    </border>
    <border>
      <left/>
      <right style="medium">
        <color rgb="FFCDCDCD"/>
      </right>
      <top/>
      <bottom/>
      <diagonal/>
    </border>
    <border>
      <left style="medium">
        <color rgb="FFCDCDCD"/>
      </left>
      <right style="medium">
        <color rgb="FFCDCDCD"/>
      </right>
      <top style="medium">
        <color rgb="FFCDCDCD"/>
      </top>
      <bottom/>
      <diagonal/>
    </border>
    <border>
      <left/>
      <right style="medium">
        <color rgb="FFCDCDCD"/>
      </right>
      <top style="medium">
        <color rgb="FFCDCDCD"/>
      </top>
      <bottom/>
      <diagonal/>
    </border>
    <border>
      <left style="medium">
        <color rgb="FFCDCDCD"/>
      </left>
      <right style="medium">
        <color rgb="FFCDCDCD"/>
      </right>
      <top/>
      <bottom style="medium">
        <color rgb="FFCDCDCD"/>
      </bottom>
      <diagonal/>
    </border>
    <border>
      <left/>
      <right/>
      <top/>
      <bottom style="medium">
        <color rgb="FFCDCDCD"/>
      </bottom>
      <diagonal/>
    </border>
    <border>
      <left style="medium">
        <color rgb="FFCDCDCD"/>
      </left>
      <right style="medium">
        <color rgb="FFCDCDCD"/>
      </right>
      <top/>
      <bottom/>
      <diagonal/>
    </border>
    <border>
      <left style="medium">
        <color rgb="FFCDCDCD"/>
      </left>
      <right/>
      <top style="medium">
        <color rgb="FFCDCDCD"/>
      </top>
      <bottom/>
      <diagonal/>
    </border>
    <border>
      <left style="medium">
        <color rgb="FFCDCDCD"/>
      </left>
      <right/>
      <top/>
      <bottom style="medium">
        <color rgb="FFCDCDCD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/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15">
    <xf numFmtId="0" fontId="0" fillId="0" borderId="0" xfId="0"/>
    <xf numFmtId="1" fontId="18" fillId="0" borderId="0" xfId="0" applyNumberFormat="1" applyFont="1"/>
    <xf numFmtId="1" fontId="18" fillId="0" borderId="0" xfId="0" applyNumberFormat="1" applyFont="1" applyAlignment="1">
      <alignment wrapText="1"/>
    </xf>
    <xf numFmtId="1" fontId="19" fillId="0" borderId="10" xfId="0" applyNumberFormat="1" applyFont="1" applyBorder="1" applyAlignment="1">
      <alignment wrapText="1"/>
    </xf>
    <xf numFmtId="1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" fontId="18" fillId="0" borderId="12" xfId="0" applyNumberFormat="1" applyFont="1" applyBorder="1"/>
    <xf numFmtId="1" fontId="18" fillId="0" borderId="12" xfId="0" applyNumberFormat="1" applyFont="1" applyBorder="1" applyAlignment="1">
      <alignment wrapText="1"/>
    </xf>
    <xf numFmtId="1" fontId="18" fillId="20" borderId="12" xfId="0" applyNumberFormat="1" applyFont="1" applyFill="1" applyBorder="1"/>
    <xf numFmtId="1" fontId="18" fillId="20" borderId="13" xfId="0" applyNumberFormat="1" applyFont="1" applyFill="1" applyBorder="1"/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/>
    <xf numFmtId="1" fontId="18" fillId="20" borderId="15" xfId="0" applyNumberFormat="1" applyFont="1" applyFill="1" applyBorder="1"/>
    <xf numFmtId="0" fontId="18" fillId="0" borderId="15" xfId="0" applyFont="1" applyBorder="1"/>
    <xf numFmtId="1" fontId="18" fillId="0" borderId="15" xfId="0" applyNumberFormat="1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18" fillId="0" borderId="11" xfId="0" applyFont="1" applyBorder="1" applyAlignment="1">
      <alignment wrapText="1"/>
    </xf>
    <xf numFmtId="1" fontId="18" fillId="0" borderId="17" xfId="0" applyNumberFormat="1" applyFont="1" applyBorder="1"/>
    <xf numFmtId="1" fontId="21" fillId="0" borderId="18" xfId="0" applyNumberFormat="1" applyFont="1" applyBorder="1"/>
    <xf numFmtId="0" fontId="18" fillId="0" borderId="15" xfId="0" applyFont="1" applyBorder="1" applyAlignment="1">
      <alignment horizontal="right" vertical="top" wrapText="1"/>
    </xf>
    <xf numFmtId="1" fontId="18" fillId="0" borderId="15" xfId="0" applyNumberFormat="1" applyFont="1" applyBorder="1" applyAlignment="1">
      <alignment wrapText="1"/>
    </xf>
    <xf numFmtId="0" fontId="18" fillId="0" borderId="14" xfId="0" applyFont="1" applyBorder="1" applyAlignment="1">
      <alignment horizontal="center" wrapText="1"/>
    </xf>
    <xf numFmtId="1" fontId="22" fillId="0" borderId="10" xfId="0" applyNumberFormat="1" applyFont="1" applyBorder="1" applyAlignment="1">
      <alignment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9" fillId="0" borderId="16" xfId="0" applyNumberFormat="1" applyFont="1" applyBorder="1" applyAlignment="1">
      <alignment horizontal="center" vertical="center" wrapText="1"/>
    </xf>
    <xf numFmtId="1" fontId="22" fillId="0" borderId="12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6" fillId="0" borderId="21" xfId="42" applyFill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0" fontId="25" fillId="0" borderId="19" xfId="0" applyFont="1" applyBorder="1" applyAlignment="1">
      <alignment vertical="top" wrapText="1"/>
    </xf>
    <xf numFmtId="0" fontId="25" fillId="0" borderId="24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26" xfId="0" applyFont="1" applyBorder="1" applyAlignment="1">
      <alignment vertical="top" wrapText="1"/>
    </xf>
    <xf numFmtId="0" fontId="0" fillId="0" borderId="27" xfId="0" applyBorder="1"/>
    <xf numFmtId="0" fontId="0" fillId="0" borderId="28" xfId="0" applyBorder="1"/>
    <xf numFmtId="0" fontId="25" fillId="0" borderId="29" xfId="0" applyFont="1" applyBorder="1" applyAlignment="1">
      <alignment vertical="top" wrapText="1"/>
    </xf>
    <xf numFmtId="0" fontId="27" fillId="25" borderId="30" xfId="0" applyFont="1" applyFill="1" applyBorder="1" applyAlignment="1">
      <alignment horizontal="center" vertical="top" wrapText="1"/>
    </xf>
    <xf numFmtId="0" fontId="26" fillId="25" borderId="30" xfId="42" applyFill="1" applyBorder="1" applyAlignment="1">
      <alignment horizontal="center" vertical="top" wrapText="1"/>
    </xf>
    <xf numFmtId="0" fontId="28" fillId="25" borderId="30" xfId="0" applyFont="1" applyFill="1" applyBorder="1" applyAlignment="1">
      <alignment vertical="top" wrapText="1"/>
    </xf>
    <xf numFmtId="0" fontId="24" fillId="27" borderId="31" xfId="0" applyFont="1" applyFill="1" applyBorder="1" applyAlignment="1">
      <alignment horizontal="center" vertical="center" wrapText="1"/>
    </xf>
    <xf numFmtId="0" fontId="29" fillId="28" borderId="31" xfId="0" applyFont="1" applyFill="1" applyBorder="1" applyAlignment="1">
      <alignment vertical="top" wrapText="1"/>
    </xf>
    <xf numFmtId="0" fontId="29" fillId="29" borderId="31" xfId="0" applyFont="1" applyFill="1" applyBorder="1" applyAlignment="1">
      <alignment vertical="top" wrapText="1"/>
    </xf>
    <xf numFmtId="0" fontId="29" fillId="30" borderId="31" xfId="0" applyFont="1" applyFill="1" applyBorder="1" applyAlignment="1">
      <alignment vertical="top" wrapText="1"/>
    </xf>
    <xf numFmtId="0" fontId="29" fillId="31" borderId="31" xfId="0" applyFont="1" applyFill="1" applyBorder="1" applyAlignment="1">
      <alignment vertical="top" wrapText="1"/>
    </xf>
    <xf numFmtId="0" fontId="29" fillId="26" borderId="31" xfId="0" applyFont="1" applyFill="1" applyBorder="1" applyAlignment="1">
      <alignment vertical="top" wrapText="1"/>
    </xf>
    <xf numFmtId="0" fontId="29" fillId="28" borderId="32" xfId="0" applyFont="1" applyFill="1" applyBorder="1" applyAlignment="1">
      <alignment vertical="top" wrapText="1"/>
    </xf>
    <xf numFmtId="0" fontId="29" fillId="26" borderId="32" xfId="0" applyFont="1" applyFill="1" applyBorder="1" applyAlignment="1">
      <alignment vertical="top" wrapText="1"/>
    </xf>
    <xf numFmtId="0" fontId="24" fillId="27" borderId="34" xfId="0" applyFont="1" applyFill="1" applyBorder="1" applyAlignment="1">
      <alignment horizontal="center" vertical="center" wrapText="1"/>
    </xf>
    <xf numFmtId="0" fontId="29" fillId="28" borderId="35" xfId="0" applyFont="1" applyFill="1" applyBorder="1" applyAlignment="1">
      <alignment vertical="top" wrapText="1"/>
    </xf>
    <xf numFmtId="0" fontId="29" fillId="28" borderId="36" xfId="0" applyFont="1" applyFill="1" applyBorder="1" applyAlignment="1">
      <alignment vertical="top" wrapText="1"/>
    </xf>
    <xf numFmtId="0" fontId="29" fillId="26" borderId="35" xfId="0" applyFont="1" applyFill="1" applyBorder="1" applyAlignment="1">
      <alignment vertical="top" wrapText="1"/>
    </xf>
    <xf numFmtId="0" fontId="29" fillId="26" borderId="36" xfId="0" applyFont="1" applyFill="1" applyBorder="1" applyAlignment="1">
      <alignment vertical="top" wrapText="1"/>
    </xf>
    <xf numFmtId="0" fontId="29" fillId="26" borderId="37" xfId="0" applyFont="1" applyFill="1" applyBorder="1" applyAlignment="1">
      <alignment vertical="top" wrapText="1"/>
    </xf>
    <xf numFmtId="0" fontId="29" fillId="26" borderId="0" xfId="0" applyFont="1" applyFill="1" applyAlignment="1">
      <alignment vertical="top" wrapText="1"/>
    </xf>
    <xf numFmtId="0" fontId="29" fillId="28" borderId="33" xfId="0" applyFont="1" applyFill="1" applyBorder="1" applyAlignment="1">
      <alignment vertical="top" wrapText="1"/>
    </xf>
    <xf numFmtId="0" fontId="29" fillId="31" borderId="33" xfId="0" applyFont="1" applyFill="1" applyBorder="1" applyAlignment="1">
      <alignment vertical="top" wrapText="1"/>
    </xf>
    <xf numFmtId="0" fontId="29" fillId="28" borderId="38" xfId="0" applyFont="1" applyFill="1" applyBorder="1" applyAlignment="1">
      <alignment vertical="top" wrapText="1"/>
    </xf>
    <xf numFmtId="0" fontId="29" fillId="26" borderId="33" xfId="0" applyFont="1" applyFill="1" applyBorder="1" applyAlignment="1">
      <alignment vertical="top" wrapText="1"/>
    </xf>
    <xf numFmtId="0" fontId="29" fillId="26" borderId="38" xfId="0" applyFont="1" applyFill="1" applyBorder="1" applyAlignment="1">
      <alignment vertical="top" wrapText="1"/>
    </xf>
    <xf numFmtId="0" fontId="27" fillId="32" borderId="40" xfId="0" applyFont="1" applyFill="1" applyBorder="1" applyAlignment="1">
      <alignment horizontal="center" vertical="top" wrapText="1"/>
    </xf>
    <xf numFmtId="0" fontId="28" fillId="0" borderId="40" xfId="0" applyFont="1" applyBorder="1" applyAlignment="1">
      <alignment vertical="top" wrapText="1"/>
    </xf>
    <xf numFmtId="0" fontId="24" fillId="0" borderId="15" xfId="0" applyFont="1" applyBorder="1" applyAlignment="1">
      <alignment horizontal="center" vertical="top" wrapText="1"/>
    </xf>
    <xf numFmtId="0" fontId="26" fillId="0" borderId="15" xfId="42" applyFill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1" fontId="18" fillId="33" borderId="15" xfId="0" applyNumberFormat="1" applyFont="1" applyFill="1" applyBorder="1" applyAlignment="1">
      <alignment wrapText="1"/>
    </xf>
    <xf numFmtId="1" fontId="18" fillId="0" borderId="17" xfId="0" applyNumberFormat="1" applyFont="1" applyBorder="1" applyAlignment="1">
      <alignment horizontal="center" vertical="center"/>
    </xf>
    <xf numFmtId="1" fontId="18" fillId="0" borderId="43" xfId="0" applyNumberFormat="1" applyFont="1" applyBorder="1"/>
    <xf numFmtId="1" fontId="19" fillId="0" borderId="4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24" borderId="15" xfId="0" applyNumberFormat="1" applyFont="1" applyFill="1" applyBorder="1" applyAlignment="1">
      <alignment horizontal="center"/>
    </xf>
    <xf numFmtId="1" fontId="18" fillId="0" borderId="44" xfId="0" applyNumberFormat="1" applyFont="1" applyBorder="1"/>
    <xf numFmtId="1" fontId="18" fillId="20" borderId="16" xfId="0" applyNumberFormat="1" applyFont="1" applyFill="1" applyBorder="1"/>
    <xf numFmtId="1" fontId="18" fillId="0" borderId="11" xfId="0" applyNumberFormat="1" applyFont="1" applyBorder="1"/>
    <xf numFmtId="1" fontId="18" fillId="20" borderId="45" xfId="0" applyNumberFormat="1" applyFont="1" applyFill="1" applyBorder="1"/>
    <xf numFmtId="1" fontId="18" fillId="0" borderId="16" xfId="0" applyNumberFormat="1" applyFont="1" applyBorder="1"/>
    <xf numFmtId="1" fontId="18" fillId="0" borderId="44" xfId="0" applyNumberFormat="1" applyFont="1" applyBorder="1" applyAlignment="1">
      <alignment wrapText="1"/>
    </xf>
    <xf numFmtId="0" fontId="18" fillId="0" borderId="46" xfId="0" applyFont="1" applyBorder="1" applyAlignment="1">
      <alignment vertical="top" wrapText="1"/>
    </xf>
    <xf numFmtId="1" fontId="18" fillId="0" borderId="46" xfId="0" applyNumberFormat="1" applyFont="1" applyBorder="1" applyAlignment="1">
      <alignment vertical="top" wrapText="1"/>
    </xf>
    <xf numFmtId="1" fontId="18" fillId="20" borderId="47" xfId="0" applyNumberFormat="1" applyFont="1" applyFill="1" applyBorder="1"/>
    <xf numFmtId="1" fontId="18" fillId="0" borderId="48" xfId="0" applyNumberFormat="1" applyFont="1" applyBorder="1"/>
    <xf numFmtId="1" fontId="18" fillId="20" borderId="49" xfId="0" applyNumberFormat="1" applyFont="1" applyFill="1" applyBorder="1"/>
    <xf numFmtId="1" fontId="18" fillId="0" borderId="47" xfId="0" applyNumberFormat="1" applyFont="1" applyBorder="1"/>
    <xf numFmtId="1" fontId="18" fillId="0" borderId="46" xfId="0" applyNumberFormat="1" applyFont="1" applyBorder="1" applyAlignment="1">
      <alignment wrapText="1"/>
    </xf>
    <xf numFmtId="1" fontId="18" fillId="0" borderId="46" xfId="0" applyNumberFormat="1" applyFont="1" applyBorder="1"/>
    <xf numFmtId="1" fontId="18" fillId="34" borderId="15" xfId="0" applyNumberFormat="1" applyFont="1" applyFill="1" applyBorder="1" applyAlignment="1">
      <alignment wrapText="1"/>
    </xf>
    <xf numFmtId="0" fontId="27" fillId="0" borderId="41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4" fillId="27" borderId="33" xfId="0" applyFont="1" applyFill="1" applyBorder="1" applyAlignment="1">
      <alignment horizontal="center" vertical="center" wrapText="1"/>
    </xf>
    <xf numFmtId="0" fontId="24" fillId="27" borderId="35" xfId="0" applyFont="1" applyFill="1" applyBorder="1" applyAlignment="1">
      <alignment horizontal="center" vertical="center" wrapText="1"/>
    </xf>
    <xf numFmtId="0" fontId="24" fillId="27" borderId="38" xfId="0" applyFont="1" applyFill="1" applyBorder="1" applyAlignment="1">
      <alignment horizontal="center" vertical="center" wrapText="1"/>
    </xf>
    <xf numFmtId="0" fontId="24" fillId="27" borderId="39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3</xdr:row>
      <xdr:rowOff>123825</xdr:rowOff>
    </xdr:from>
    <xdr:to>
      <xdr:col>14</xdr:col>
      <xdr:colOff>142874</xdr:colOff>
      <xdr:row>45</xdr:row>
      <xdr:rowOff>108404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A22B3-39E9-99DA-308C-EA9457FD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7474">
          <a:off x="571499" y="609600"/>
          <a:ext cx="8105775" cy="6785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133350</xdr:rowOff>
    </xdr:from>
    <xdr:to>
      <xdr:col>12</xdr:col>
      <xdr:colOff>76200</xdr:colOff>
      <xdr:row>58</xdr:row>
      <xdr:rowOff>35710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538A9-7E97-AF41-30EA-497E05DB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133350"/>
          <a:ext cx="7191376" cy="929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fham.org/wp-content/uploads/_results/Opens/2023/Ovington-Inlands-2023.htm" TargetMode="External"/><Relationship Id="rId7" Type="http://schemas.openxmlformats.org/officeDocument/2006/relationships/hyperlink" Target="https://www.grafham.org/wp-content/uploads/_results/Opens/2023/Ovington-Inlands-2023.htm" TargetMode="External"/><Relationship Id="rId2" Type="http://schemas.openxmlformats.org/officeDocument/2006/relationships/hyperlink" Target="https://www.grafham.org/wp-content/uploads/_results/Opens/2023/Ovington-Inlands-2023.htm" TargetMode="External"/><Relationship Id="rId1" Type="http://schemas.openxmlformats.org/officeDocument/2006/relationships/hyperlink" Target="https://www.grafham.org/wp-content/uploads/_results/Opens/2023/Ovington-Inlands-2023.htm" TargetMode="External"/><Relationship Id="rId6" Type="http://schemas.openxmlformats.org/officeDocument/2006/relationships/hyperlink" Target="https://www.grafham.org/wp-content/uploads/_results/Opens/2023/Ovington-Inlands-2023.htm" TargetMode="External"/><Relationship Id="rId5" Type="http://schemas.openxmlformats.org/officeDocument/2006/relationships/hyperlink" Target="https://www.grafham.org/wp-content/uploads/_results/Opens/2023/Ovington-Inlands-2023.htm" TargetMode="External"/><Relationship Id="rId4" Type="http://schemas.openxmlformats.org/officeDocument/2006/relationships/hyperlink" Target="https://www.grafham.org/wp-content/uploads/_results/Opens/2023/Ovington-Inlands-2023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ilwave.com/results/LTSC/2023_LDR_East_Classes.htm" TargetMode="External"/><Relationship Id="rId1" Type="http://schemas.openxmlformats.org/officeDocument/2006/relationships/hyperlink" Target="https://www.sailwave.com/results/LTSC/2023_LDR_East_Classes.ht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lyc.org.uk/resources/Documents/Results/2023%20Results/Open%20Events/Regatta%202023/Regatta%202023%20Skiff%20Results.htm" TargetMode="External"/><Relationship Id="rId2" Type="http://schemas.openxmlformats.org/officeDocument/2006/relationships/hyperlink" Target="https://elyc.org.uk/resources/Documents/Results/2023%20Results/Open%20Events/Regatta%202023/Regatta%202023%20Skiff%20Results.htm" TargetMode="External"/><Relationship Id="rId1" Type="http://schemas.openxmlformats.org/officeDocument/2006/relationships/hyperlink" Target="https://elyc.org.uk/resources/Documents/Results/2023%20Results/Open%20Events/Regatta%202023/Regatta%202023%20Skiff%20Results.htm" TargetMode="External"/><Relationship Id="rId6" Type="http://schemas.openxmlformats.org/officeDocument/2006/relationships/hyperlink" Target="https://elyc.org.uk/resources/Documents/Results/2023%20Results/Open%20Events/Regatta%202023/Regatta%202023%20Skiff%20Results.htm" TargetMode="External"/><Relationship Id="rId5" Type="http://schemas.openxmlformats.org/officeDocument/2006/relationships/hyperlink" Target="https://elyc.org.uk/resources/Documents/Results/2023%20Results/Open%20Events/Regatta%202023/Regatta%202023%20Skiff%20Results.htm" TargetMode="External"/><Relationship Id="rId4" Type="http://schemas.openxmlformats.org/officeDocument/2006/relationships/hyperlink" Target="https://elyc.org.uk/resources/Documents/Results/2023%20Results/Open%20Events/Regatta%202023/Regatta%202023%20Skiff%20Results.htm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ullswateryachtclub.org/iframe/215363" TargetMode="External"/><Relationship Id="rId2" Type="http://schemas.openxmlformats.org/officeDocument/2006/relationships/hyperlink" Target="https://ullswateryachtclub.org/iframe/215363" TargetMode="External"/><Relationship Id="rId1" Type="http://schemas.openxmlformats.org/officeDocument/2006/relationships/hyperlink" Target="https://ullswateryachtclub.org/iframe/215363" TargetMode="External"/><Relationship Id="rId4" Type="http://schemas.openxmlformats.org/officeDocument/2006/relationships/hyperlink" Target="https://ullswateryachtclub.org/iframe/2153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3"/>
  <sheetViews>
    <sheetView tabSelected="1" zoomScale="110" zoomScaleNormal="110" workbookViewId="0">
      <pane ySplit="6" topLeftCell="A7" activePane="bottomLeft" state="frozen"/>
      <selection pane="bottomLeft" activeCell="N9" sqref="N9"/>
    </sheetView>
  </sheetViews>
  <sheetFormatPr baseColWidth="10" defaultColWidth="9.1640625" defaultRowHeight="11" x14ac:dyDescent="0.15"/>
  <cols>
    <col min="1" max="1" width="15.1640625" style="1" customWidth="1"/>
    <col min="2" max="2" width="21.83203125" style="1" customWidth="1"/>
    <col min="3" max="3" width="5.6640625" style="1" bestFit="1" customWidth="1"/>
    <col min="4" max="4" width="9" style="1" customWidth="1"/>
    <col min="5" max="5" width="2.6640625" style="1" customWidth="1"/>
    <col min="6" max="6" width="8.83203125" style="1" customWidth="1"/>
    <col min="7" max="7" width="2.6640625" style="1" bestFit="1" customWidth="1"/>
    <col min="8" max="8" width="8.83203125" style="1" customWidth="1"/>
    <col min="9" max="9" width="3" style="1" customWidth="1"/>
    <col min="10" max="10" width="7.6640625" style="1" customWidth="1"/>
    <col min="11" max="11" width="3" style="1" customWidth="1"/>
    <col min="12" max="12" width="7.33203125" style="1" customWidth="1"/>
    <col min="13" max="13" width="2.6640625" style="1" customWidth="1"/>
    <col min="14" max="14" width="7.5" style="1" customWidth="1"/>
    <col min="15" max="15" width="3.5" style="1" customWidth="1"/>
    <col min="16" max="16" width="6.6640625" style="1" customWidth="1"/>
    <col min="17" max="17" width="2.6640625" style="1" bestFit="1" customWidth="1"/>
    <col min="18" max="18" width="9.6640625" style="1" customWidth="1"/>
    <col min="19" max="19" width="3.1640625" style="1" customWidth="1"/>
    <col min="20" max="20" width="9.6640625" style="1" customWidth="1"/>
    <col min="21" max="21" width="2.5" style="1" customWidth="1"/>
    <col min="22" max="22" width="8.83203125" style="1" customWidth="1"/>
    <col min="23" max="23" width="2.5" style="1" bestFit="1" customWidth="1"/>
    <col min="24" max="24" width="10" style="1" customWidth="1"/>
    <col min="25" max="25" width="2.83203125" style="1" customWidth="1"/>
    <col min="26" max="26" width="11.33203125" style="1" customWidth="1"/>
    <col min="27" max="27" width="2.5" style="1" bestFit="1" customWidth="1"/>
    <col min="28" max="28" width="7.5" style="1" customWidth="1"/>
    <col min="29" max="29" width="2.6640625" style="1" customWidth="1"/>
    <col min="30" max="30" width="7.5" style="1" bestFit="1" customWidth="1"/>
    <col min="31" max="31" width="2.6640625" style="1" customWidth="1"/>
    <col min="32" max="32" width="5.33203125" style="1" bestFit="1" customWidth="1"/>
    <col min="33" max="33" width="6.83203125" style="2" bestFit="1" customWidth="1"/>
    <col min="34" max="34" width="8.1640625" style="2" customWidth="1"/>
    <col min="35" max="35" width="6.33203125" style="1" customWidth="1"/>
    <col min="36" max="16384" width="9.1640625" style="1"/>
  </cols>
  <sheetData>
    <row r="1" spans="1:35" ht="16" x14ac:dyDescent="0.2">
      <c r="A1" s="24" t="s">
        <v>190</v>
      </c>
      <c r="B1" s="3"/>
      <c r="C1" s="4"/>
      <c r="D1" s="2"/>
      <c r="E1" s="2"/>
      <c r="F1" s="4"/>
      <c r="G1" s="4"/>
      <c r="I1" s="4"/>
      <c r="J1" s="28" t="s">
        <v>179</v>
      </c>
      <c r="K1" s="28">
        <v>7</v>
      </c>
      <c r="L1" s="3" t="s">
        <v>178</v>
      </c>
      <c r="M1" s="3">
        <v>7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2"/>
      <c r="AE1" s="2"/>
      <c r="AG1" s="5"/>
      <c r="AH1" s="6"/>
    </row>
    <row r="2" spans="1:35" ht="13" x14ac:dyDescent="0.15">
      <c r="A2" s="7"/>
      <c r="B2" s="6"/>
      <c r="C2" s="6"/>
      <c r="D2" s="6"/>
      <c r="E2" s="6"/>
      <c r="F2" s="6"/>
      <c r="G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W2" s="6"/>
      <c r="X2" s="93" t="s">
        <v>81</v>
      </c>
      <c r="Y2" s="6"/>
      <c r="AA2" s="6"/>
      <c r="AB2" s="6"/>
      <c r="AC2" s="6"/>
      <c r="AD2" s="6"/>
      <c r="AE2" s="6"/>
      <c r="AG2" s="6"/>
      <c r="AH2" s="6"/>
    </row>
    <row r="3" spans="1:35" ht="13" x14ac:dyDescent="0.15">
      <c r="A3" s="22"/>
      <c r="B3" s="21"/>
      <c r="C3" s="20"/>
      <c r="D3" s="9">
        <v>1</v>
      </c>
      <c r="E3" s="10"/>
      <c r="F3" s="27">
        <v>2</v>
      </c>
      <c r="G3" s="9"/>
      <c r="H3" s="27">
        <v>3</v>
      </c>
      <c r="I3" s="9"/>
      <c r="J3" s="27">
        <v>4</v>
      </c>
      <c r="K3" s="9"/>
      <c r="L3" s="9">
        <v>5</v>
      </c>
      <c r="M3" s="9"/>
      <c r="N3" s="9">
        <v>6</v>
      </c>
      <c r="O3" s="9"/>
      <c r="P3" s="9">
        <v>7</v>
      </c>
      <c r="Q3" s="9"/>
      <c r="R3" s="9">
        <v>8</v>
      </c>
      <c r="S3" s="9"/>
      <c r="T3" s="9">
        <v>9</v>
      </c>
      <c r="U3" s="9"/>
      <c r="V3" s="9">
        <v>10</v>
      </c>
      <c r="W3" s="9"/>
      <c r="X3" s="9">
        <v>11</v>
      </c>
      <c r="Y3" s="9"/>
      <c r="Z3" s="9">
        <v>12</v>
      </c>
      <c r="AA3" s="10"/>
      <c r="AB3" s="9">
        <v>13</v>
      </c>
      <c r="AC3" s="9"/>
      <c r="AD3" s="9">
        <v>14</v>
      </c>
      <c r="AE3" s="10"/>
      <c r="AF3" s="10"/>
      <c r="AG3" s="8"/>
      <c r="AH3" s="8"/>
      <c r="AI3" s="11"/>
    </row>
    <row r="4" spans="1:35" ht="23" customHeight="1" x14ac:dyDescent="0.15">
      <c r="B4" s="90"/>
      <c r="C4" s="29" t="s">
        <v>0</v>
      </c>
      <c r="D4" s="38" t="s">
        <v>213</v>
      </c>
      <c r="E4" s="38"/>
      <c r="F4" s="39" t="s">
        <v>191</v>
      </c>
      <c r="G4" s="40"/>
      <c r="H4" s="39" t="s">
        <v>192</v>
      </c>
      <c r="I4" s="40"/>
      <c r="J4" s="39" t="s">
        <v>202</v>
      </c>
      <c r="K4" s="41"/>
      <c r="L4" s="40" t="s">
        <v>193</v>
      </c>
      <c r="M4" s="42"/>
      <c r="N4" s="40" t="s">
        <v>194</v>
      </c>
      <c r="O4" s="42"/>
      <c r="P4" s="38" t="s">
        <v>160</v>
      </c>
      <c r="Q4" s="42"/>
      <c r="R4" s="38" t="s">
        <v>195</v>
      </c>
      <c r="S4" s="38"/>
      <c r="T4" s="38" t="s">
        <v>196</v>
      </c>
      <c r="U4" s="42"/>
      <c r="V4" s="38" t="s">
        <v>396</v>
      </c>
      <c r="W4" s="42"/>
      <c r="X4" s="38" t="s">
        <v>197</v>
      </c>
      <c r="Y4" s="38"/>
      <c r="Z4" s="38" t="s">
        <v>199</v>
      </c>
      <c r="AA4" s="38"/>
      <c r="AB4" s="38" t="s">
        <v>200</v>
      </c>
      <c r="AC4" s="38"/>
      <c r="AD4" s="38" t="s">
        <v>201</v>
      </c>
      <c r="AE4" s="10"/>
      <c r="AF4" s="10"/>
      <c r="AG4" s="12"/>
      <c r="AI4" s="11"/>
    </row>
    <row r="5" spans="1:35" ht="48" x14ac:dyDescent="0.15">
      <c r="A5" s="89" t="s">
        <v>1</v>
      </c>
      <c r="B5" s="92" t="s">
        <v>2</v>
      </c>
      <c r="C5" s="30" t="s">
        <v>284</v>
      </c>
      <c r="D5" s="32" t="s">
        <v>212</v>
      </c>
      <c r="E5" s="36"/>
      <c r="F5" s="31" t="s">
        <v>98</v>
      </c>
      <c r="G5" s="32"/>
      <c r="H5" s="31" t="s">
        <v>110</v>
      </c>
      <c r="I5" s="32"/>
      <c r="J5" s="33" t="s">
        <v>11</v>
      </c>
      <c r="K5" s="29"/>
      <c r="L5" s="32" t="s">
        <v>143</v>
      </c>
      <c r="M5" s="29"/>
      <c r="N5" s="34" t="s">
        <v>115</v>
      </c>
      <c r="O5" s="29"/>
      <c r="P5" s="34" t="s">
        <v>154</v>
      </c>
      <c r="Q5" s="29"/>
      <c r="R5" s="34" t="s">
        <v>141</v>
      </c>
      <c r="S5" s="32"/>
      <c r="T5" s="34" t="s">
        <v>137</v>
      </c>
      <c r="U5" s="32"/>
      <c r="V5" s="32" t="s">
        <v>48</v>
      </c>
      <c r="W5" s="32"/>
      <c r="X5" s="35" t="s">
        <v>198</v>
      </c>
      <c r="Y5" s="32"/>
      <c r="Z5" s="32" t="s">
        <v>91</v>
      </c>
      <c r="AA5" s="29"/>
      <c r="AB5" s="34" t="s">
        <v>44</v>
      </c>
      <c r="AC5" s="36"/>
      <c r="AD5" s="32" t="s">
        <v>177</v>
      </c>
      <c r="AE5" s="36"/>
      <c r="AF5" s="36"/>
      <c r="AG5" s="37"/>
      <c r="AH5" s="37" t="s">
        <v>203</v>
      </c>
      <c r="AI5" s="36"/>
    </row>
    <row r="6" spans="1:35" ht="24" x14ac:dyDescent="0.15">
      <c r="A6" s="86" t="s">
        <v>3</v>
      </c>
      <c r="B6" s="91" t="s">
        <v>4</v>
      </c>
      <c r="C6" s="87" t="s">
        <v>138</v>
      </c>
      <c r="D6" s="29" t="s">
        <v>5</v>
      </c>
      <c r="E6" s="83">
        <v>24</v>
      </c>
      <c r="F6" s="29" t="s">
        <v>5</v>
      </c>
      <c r="G6" s="32">
        <v>12</v>
      </c>
      <c r="H6" s="29" t="s">
        <v>5</v>
      </c>
      <c r="I6" s="84">
        <v>12</v>
      </c>
      <c r="J6" s="29" t="s">
        <v>5</v>
      </c>
      <c r="K6" s="84">
        <v>29</v>
      </c>
      <c r="L6" s="29" t="s">
        <v>5</v>
      </c>
      <c r="M6" s="32">
        <v>30</v>
      </c>
      <c r="N6" s="29" t="s">
        <v>5</v>
      </c>
      <c r="O6" s="32">
        <v>8</v>
      </c>
      <c r="P6" s="29" t="s">
        <v>5</v>
      </c>
      <c r="Q6" s="32">
        <v>16</v>
      </c>
      <c r="R6" s="29" t="s">
        <v>5</v>
      </c>
      <c r="S6" s="32">
        <v>16</v>
      </c>
      <c r="T6" s="29" t="s">
        <v>5</v>
      </c>
      <c r="U6" s="84">
        <v>15</v>
      </c>
      <c r="V6" s="29" t="s">
        <v>5</v>
      </c>
      <c r="W6" s="84">
        <v>9</v>
      </c>
      <c r="X6" s="29" t="s">
        <v>5</v>
      </c>
      <c r="Y6" s="84">
        <v>41</v>
      </c>
      <c r="Z6" s="29" t="s">
        <v>5</v>
      </c>
      <c r="AA6" s="84">
        <v>13</v>
      </c>
      <c r="AB6" s="29" t="s">
        <v>5</v>
      </c>
      <c r="AC6" s="83">
        <v>12</v>
      </c>
      <c r="AD6" s="29" t="s">
        <v>5</v>
      </c>
      <c r="AE6" s="83">
        <v>10</v>
      </c>
      <c r="AF6" s="85" t="s">
        <v>116</v>
      </c>
      <c r="AG6" s="39" t="s">
        <v>6</v>
      </c>
      <c r="AH6" s="39" t="s">
        <v>412</v>
      </c>
      <c r="AI6" s="39" t="s">
        <v>7</v>
      </c>
    </row>
    <row r="7" spans="1:35" x14ac:dyDescent="0.15">
      <c r="A7" s="16" t="s">
        <v>104</v>
      </c>
      <c r="B7" s="16" t="s">
        <v>11</v>
      </c>
      <c r="C7" s="16">
        <v>557</v>
      </c>
      <c r="D7" s="13">
        <f t="shared" ref="D7:D38" si="0">IF(E7="",0,(($E$6-E7+1)/$E$6)*100)</f>
        <v>75</v>
      </c>
      <c r="E7" s="23">
        <v>7</v>
      </c>
      <c r="F7" s="14">
        <f t="shared" ref="F7:F38" si="1">IF(G7="",0,(($G$6-G7+1)/$G$6)*100)</f>
        <v>0</v>
      </c>
      <c r="G7" s="11">
        <v>13</v>
      </c>
      <c r="H7" s="14">
        <f t="shared" ref="H7:H38" si="2">IF(I7="",0,(($I$6-I7+1)/$I$6)*100)</f>
        <v>0</v>
      </c>
      <c r="I7" s="11">
        <v>13</v>
      </c>
      <c r="J7" s="14">
        <f t="shared" ref="J7:J38" si="3">IF(K7="",0,(($K$6-K7+1)/$K$6)*100)</f>
        <v>86.206896551724128</v>
      </c>
      <c r="K7" s="11">
        <v>5</v>
      </c>
      <c r="L7" s="13">
        <f t="shared" ref="L7:L38" si="4">IF(M7="",0,(($M$6-M7+1)/$M$6)*100)</f>
        <v>73.333333333333329</v>
      </c>
      <c r="M7" s="11">
        <v>9</v>
      </c>
      <c r="N7" s="13">
        <f t="shared" ref="N7:N38" si="5">IF(O7="",0,(($O$6-O7+1)/$O$6)*100)</f>
        <v>0</v>
      </c>
      <c r="O7" s="11">
        <v>9</v>
      </c>
      <c r="P7" s="13">
        <f t="shared" ref="P7:P38" si="6">IF(Q7="",0,(($Q$6-Q7+1)/$Q$6)*100)</f>
        <v>0</v>
      </c>
      <c r="Q7" s="11">
        <v>17</v>
      </c>
      <c r="R7" s="13">
        <f t="shared" ref="R7:R38" si="7">IF(S7="",0,(($S$6-S7+1)/$S$6)*100)</f>
        <v>0</v>
      </c>
      <c r="S7" s="11">
        <v>17</v>
      </c>
      <c r="T7" s="13">
        <f t="shared" ref="T7:T38" si="8">IF(U7="",0,(($U$6-U7+1)/$U$6)*100)</f>
        <v>0</v>
      </c>
      <c r="U7" s="11">
        <v>16</v>
      </c>
      <c r="V7" s="13">
        <f t="shared" ref="V7:V38" si="9">IF(W7="",0,(($W$6-W7+1)/$W$6)*100)</f>
        <v>100</v>
      </c>
      <c r="W7" s="11">
        <v>1</v>
      </c>
      <c r="X7" s="13">
        <f t="shared" ref="X7:X38" si="10">IF(Y7="",0,(($Y$6-Y7+1)/$Y$6)*100)</f>
        <v>92.682926829268297</v>
      </c>
      <c r="Y7" s="11">
        <v>4</v>
      </c>
      <c r="Z7" s="13">
        <f t="shared" ref="Z7:Z38" si="11">IF(AA7="",0,(($AA$6-AA7+1)/$AA$6)*100)</f>
        <v>92.307692307692307</v>
      </c>
      <c r="AA7" s="11">
        <v>2</v>
      </c>
      <c r="AB7" s="13">
        <f t="shared" ref="AB7:AB38" si="12">IF(AC7="",0,(($AC$6-AC7+1)/$AC$6)*100)</f>
        <v>0</v>
      </c>
      <c r="AC7" s="23">
        <v>13</v>
      </c>
      <c r="AD7" s="13">
        <f t="shared" ref="AD7:AD38" si="13">IF(AE7="",0,(($AE$6-AE7+1)/$AE$6)*100)</f>
        <v>90</v>
      </c>
      <c r="AE7" s="23">
        <v>2</v>
      </c>
      <c r="AF7" s="26">
        <f t="shared" ref="AF7:AF38" si="14">14-(COUNTIF(D7:AE7,0))</f>
        <v>7</v>
      </c>
      <c r="AG7" s="108">
        <f t="shared" ref="AG7:AG38" si="15">F7+H7+L7+J7+N7+P7+ R7+T7+V7+X7+Z7+AB7+AD7+D7</f>
        <v>609.53084902201806</v>
      </c>
      <c r="AH7" s="88">
        <f>V7+X7+AD7+Z7</f>
        <v>374.99061913696062</v>
      </c>
      <c r="AI7" s="16">
        <v>1</v>
      </c>
    </row>
    <row r="8" spans="1:35" ht="12" x14ac:dyDescent="0.15">
      <c r="A8" s="15" t="s">
        <v>135</v>
      </c>
      <c r="B8" s="18" t="s">
        <v>44</v>
      </c>
      <c r="C8" s="15">
        <v>464</v>
      </c>
      <c r="D8" s="13">
        <f t="shared" si="0"/>
        <v>0</v>
      </c>
      <c r="E8" s="23">
        <v>25</v>
      </c>
      <c r="F8" s="14">
        <f t="shared" si="1"/>
        <v>0</v>
      </c>
      <c r="G8" s="11">
        <v>13</v>
      </c>
      <c r="H8" s="14">
        <f t="shared" si="2"/>
        <v>66.666666666666657</v>
      </c>
      <c r="I8" s="11">
        <v>5</v>
      </c>
      <c r="J8" s="14">
        <f t="shared" si="3"/>
        <v>0</v>
      </c>
      <c r="K8" s="11">
        <v>30</v>
      </c>
      <c r="L8" s="13">
        <f t="shared" si="4"/>
        <v>80</v>
      </c>
      <c r="M8" s="11">
        <v>7</v>
      </c>
      <c r="N8" s="13">
        <f t="shared" si="5"/>
        <v>100</v>
      </c>
      <c r="O8" s="11">
        <v>1</v>
      </c>
      <c r="P8" s="13">
        <f t="shared" si="6"/>
        <v>0</v>
      </c>
      <c r="Q8" s="11">
        <v>17</v>
      </c>
      <c r="R8" s="13">
        <f t="shared" si="7"/>
        <v>87.5</v>
      </c>
      <c r="S8" s="11">
        <v>3</v>
      </c>
      <c r="T8" s="13">
        <f t="shared" si="8"/>
        <v>100</v>
      </c>
      <c r="U8" s="11">
        <v>1</v>
      </c>
      <c r="V8" s="13">
        <f t="shared" si="9"/>
        <v>0</v>
      </c>
      <c r="W8" s="11">
        <v>10</v>
      </c>
      <c r="X8" s="13">
        <f t="shared" si="10"/>
        <v>82.926829268292678</v>
      </c>
      <c r="Y8" s="11">
        <v>8</v>
      </c>
      <c r="Z8" s="13">
        <f t="shared" si="11"/>
        <v>0</v>
      </c>
      <c r="AA8" s="11">
        <v>14</v>
      </c>
      <c r="AB8" s="13">
        <f t="shared" si="12"/>
        <v>91.666666666666657</v>
      </c>
      <c r="AC8" s="23">
        <v>2</v>
      </c>
      <c r="AD8" s="13">
        <f t="shared" si="13"/>
        <v>0</v>
      </c>
      <c r="AE8" s="23">
        <v>11</v>
      </c>
      <c r="AF8" s="26">
        <f t="shared" si="14"/>
        <v>7</v>
      </c>
      <c r="AG8" s="26">
        <f t="shared" si="15"/>
        <v>608.76016260162589</v>
      </c>
      <c r="AH8" s="88">
        <f>X8+AB8+N8+T8</f>
        <v>374.59349593495932</v>
      </c>
      <c r="AI8" s="16">
        <v>2</v>
      </c>
    </row>
    <row r="9" spans="1:35" ht="12" x14ac:dyDescent="0.15">
      <c r="A9" s="15" t="s">
        <v>163</v>
      </c>
      <c r="B9" s="15" t="s">
        <v>141</v>
      </c>
      <c r="C9" s="15">
        <v>637</v>
      </c>
      <c r="D9" s="13">
        <f t="shared" si="0"/>
        <v>87.5</v>
      </c>
      <c r="E9" s="23">
        <v>4</v>
      </c>
      <c r="F9" s="14">
        <f t="shared" si="1"/>
        <v>50</v>
      </c>
      <c r="G9" s="11">
        <v>7</v>
      </c>
      <c r="H9" s="14">
        <f t="shared" si="2"/>
        <v>0</v>
      </c>
      <c r="I9" s="11">
        <v>13</v>
      </c>
      <c r="J9" s="14">
        <f t="shared" si="3"/>
        <v>0</v>
      </c>
      <c r="K9" s="11">
        <v>30</v>
      </c>
      <c r="L9" s="13">
        <f t="shared" si="4"/>
        <v>0</v>
      </c>
      <c r="M9" s="11">
        <v>31</v>
      </c>
      <c r="N9" s="13">
        <f t="shared" si="5"/>
        <v>0</v>
      </c>
      <c r="O9" s="11">
        <v>9</v>
      </c>
      <c r="P9" s="13">
        <f t="shared" si="6"/>
        <v>93.75</v>
      </c>
      <c r="Q9" s="11">
        <v>2</v>
      </c>
      <c r="R9" s="13">
        <f t="shared" si="7"/>
        <v>50</v>
      </c>
      <c r="S9" s="11">
        <v>9</v>
      </c>
      <c r="T9" s="13">
        <f t="shared" si="8"/>
        <v>93.333333333333329</v>
      </c>
      <c r="U9" s="11">
        <v>2</v>
      </c>
      <c r="V9" s="13">
        <f t="shared" si="9"/>
        <v>0</v>
      </c>
      <c r="W9" s="11">
        <v>10</v>
      </c>
      <c r="X9" s="13">
        <f t="shared" si="10"/>
        <v>100</v>
      </c>
      <c r="Y9" s="11">
        <v>1</v>
      </c>
      <c r="Z9" s="13">
        <f t="shared" si="11"/>
        <v>0</v>
      </c>
      <c r="AA9" s="11">
        <v>14</v>
      </c>
      <c r="AB9" s="13">
        <f t="shared" si="12"/>
        <v>58.333333333333336</v>
      </c>
      <c r="AC9" s="23">
        <v>6</v>
      </c>
      <c r="AD9" s="13">
        <f t="shared" si="13"/>
        <v>0</v>
      </c>
      <c r="AE9" s="23">
        <v>11</v>
      </c>
      <c r="AF9" s="26">
        <f t="shared" si="14"/>
        <v>7</v>
      </c>
      <c r="AG9" s="26">
        <f>F9+H9+L9+J9+N9+P9+ R9+T9+V9+X9+Z9+AB9+AD9+D9</f>
        <v>532.91666666666663</v>
      </c>
      <c r="AH9" s="88">
        <f>D9+X9+P9+T9</f>
        <v>374.58333333333331</v>
      </c>
      <c r="AI9" s="16">
        <v>3</v>
      </c>
    </row>
    <row r="10" spans="1:35" ht="12" x14ac:dyDescent="0.15">
      <c r="A10" s="15" t="s">
        <v>24</v>
      </c>
      <c r="B10" s="15" t="s">
        <v>44</v>
      </c>
      <c r="C10" s="15">
        <v>618</v>
      </c>
      <c r="D10" s="13">
        <f t="shared" si="0"/>
        <v>0</v>
      </c>
      <c r="E10" s="23">
        <v>25</v>
      </c>
      <c r="F10" s="14">
        <f t="shared" si="1"/>
        <v>75</v>
      </c>
      <c r="G10" s="11">
        <v>4</v>
      </c>
      <c r="H10" s="14">
        <f t="shared" si="2"/>
        <v>100</v>
      </c>
      <c r="I10" s="11">
        <v>1</v>
      </c>
      <c r="J10" s="14">
        <f t="shared" si="3"/>
        <v>82.758620689655174</v>
      </c>
      <c r="K10" s="11">
        <v>6</v>
      </c>
      <c r="L10" s="13">
        <f t="shared" si="4"/>
        <v>56.666666666666664</v>
      </c>
      <c r="M10" s="11">
        <v>14</v>
      </c>
      <c r="N10" s="13">
        <f t="shared" si="5"/>
        <v>62.5</v>
      </c>
      <c r="O10" s="11">
        <v>4</v>
      </c>
      <c r="P10" s="13">
        <f t="shared" si="6"/>
        <v>75</v>
      </c>
      <c r="Q10" s="11">
        <v>5</v>
      </c>
      <c r="R10" s="13">
        <f t="shared" si="7"/>
        <v>75</v>
      </c>
      <c r="S10" s="11">
        <v>5</v>
      </c>
      <c r="T10" s="13">
        <f t="shared" si="8"/>
        <v>86.666666666666671</v>
      </c>
      <c r="U10" s="11">
        <v>3</v>
      </c>
      <c r="V10" s="13">
        <f t="shared" si="9"/>
        <v>77.777777777777786</v>
      </c>
      <c r="W10" s="11">
        <v>3</v>
      </c>
      <c r="X10" s="13">
        <f t="shared" si="10"/>
        <v>97.560975609756099</v>
      </c>
      <c r="Y10" s="11">
        <v>2</v>
      </c>
      <c r="Z10" s="13">
        <f t="shared" si="11"/>
        <v>0</v>
      </c>
      <c r="AA10" s="11">
        <v>14</v>
      </c>
      <c r="AB10" s="13">
        <f t="shared" si="12"/>
        <v>58.333333333333336</v>
      </c>
      <c r="AC10" s="23">
        <v>6</v>
      </c>
      <c r="AD10" s="13">
        <f t="shared" si="13"/>
        <v>0</v>
      </c>
      <c r="AE10" s="23">
        <v>11</v>
      </c>
      <c r="AF10" s="26">
        <f t="shared" si="14"/>
        <v>11</v>
      </c>
      <c r="AG10" s="26">
        <f t="shared" si="15"/>
        <v>847.26404074385584</v>
      </c>
      <c r="AH10" s="26">
        <f>H10+X10+J10+T10</f>
        <v>366.98626296607796</v>
      </c>
      <c r="AI10" s="16">
        <v>4</v>
      </c>
    </row>
    <row r="11" spans="1:35" ht="12" x14ac:dyDescent="0.15">
      <c r="A11" s="15" t="s">
        <v>8</v>
      </c>
      <c r="B11" s="15" t="s">
        <v>188</v>
      </c>
      <c r="C11" s="15">
        <v>627</v>
      </c>
      <c r="D11" s="13">
        <f t="shared" si="0"/>
        <v>0</v>
      </c>
      <c r="E11" s="23">
        <v>25</v>
      </c>
      <c r="F11" s="14">
        <f t="shared" si="1"/>
        <v>0</v>
      </c>
      <c r="G11" s="11">
        <v>13</v>
      </c>
      <c r="H11" s="14">
        <f t="shared" si="2"/>
        <v>0</v>
      </c>
      <c r="I11" s="11">
        <v>13</v>
      </c>
      <c r="J11" s="14">
        <f t="shared" si="3"/>
        <v>0</v>
      </c>
      <c r="K11" s="11">
        <v>30</v>
      </c>
      <c r="L11" s="13">
        <f t="shared" si="4"/>
        <v>86.666666666666671</v>
      </c>
      <c r="M11" s="11">
        <v>5</v>
      </c>
      <c r="N11" s="13">
        <f t="shared" si="5"/>
        <v>0</v>
      </c>
      <c r="O11" s="11">
        <v>9</v>
      </c>
      <c r="P11" s="13">
        <f t="shared" si="6"/>
        <v>81.25</v>
      </c>
      <c r="Q11" s="11">
        <v>4</v>
      </c>
      <c r="R11" s="13">
        <f t="shared" si="7"/>
        <v>0</v>
      </c>
      <c r="S11" s="11">
        <v>17</v>
      </c>
      <c r="T11" s="13">
        <f t="shared" si="8"/>
        <v>0</v>
      </c>
      <c r="U11" s="11">
        <v>16</v>
      </c>
      <c r="V11" s="13">
        <f t="shared" si="9"/>
        <v>88.888888888888886</v>
      </c>
      <c r="W11" s="11">
        <v>2</v>
      </c>
      <c r="X11" s="13">
        <f t="shared" si="10"/>
        <v>68.292682926829272</v>
      </c>
      <c r="Y11" s="11">
        <v>14</v>
      </c>
      <c r="Z11" s="13">
        <f t="shared" si="11"/>
        <v>0</v>
      </c>
      <c r="AA11" s="11">
        <v>14</v>
      </c>
      <c r="AB11" s="13">
        <f t="shared" si="12"/>
        <v>0</v>
      </c>
      <c r="AC11" s="23">
        <v>13</v>
      </c>
      <c r="AD11" s="13">
        <f t="shared" si="13"/>
        <v>0</v>
      </c>
      <c r="AE11" s="23">
        <v>11</v>
      </c>
      <c r="AF11" s="26">
        <f t="shared" si="14"/>
        <v>4</v>
      </c>
      <c r="AG11" s="26">
        <f t="shared" si="15"/>
        <v>325.09823848238483</v>
      </c>
      <c r="AH11" s="26">
        <f>L11+X11+P11+V11</f>
        <v>325.09823848238483</v>
      </c>
      <c r="AI11" s="16">
        <v>5</v>
      </c>
    </row>
    <row r="12" spans="1:35" x14ac:dyDescent="0.15">
      <c r="A12" s="16" t="s">
        <v>161</v>
      </c>
      <c r="B12" s="16" t="s">
        <v>162</v>
      </c>
      <c r="C12" s="16">
        <v>549</v>
      </c>
      <c r="D12" s="13">
        <f t="shared" si="0"/>
        <v>66.666666666666657</v>
      </c>
      <c r="E12" s="23">
        <v>9</v>
      </c>
      <c r="F12" s="14">
        <f t="shared" si="1"/>
        <v>0</v>
      </c>
      <c r="G12" s="11">
        <v>13</v>
      </c>
      <c r="H12" s="14">
        <f t="shared" si="2"/>
        <v>0</v>
      </c>
      <c r="I12" s="11">
        <v>13</v>
      </c>
      <c r="J12" s="14">
        <f t="shared" si="3"/>
        <v>3.4482758620689653</v>
      </c>
      <c r="K12" s="11">
        <v>29</v>
      </c>
      <c r="L12" s="13">
        <f t="shared" si="4"/>
        <v>93.333333333333329</v>
      </c>
      <c r="M12" s="11">
        <v>3</v>
      </c>
      <c r="N12" s="13">
        <f t="shared" si="5"/>
        <v>0</v>
      </c>
      <c r="O12" s="11">
        <v>9</v>
      </c>
      <c r="P12" s="13">
        <f t="shared" si="6"/>
        <v>0</v>
      </c>
      <c r="Q12" s="11">
        <v>17</v>
      </c>
      <c r="R12" s="13">
        <f t="shared" si="7"/>
        <v>0</v>
      </c>
      <c r="S12" s="11">
        <v>17</v>
      </c>
      <c r="T12" s="13">
        <f t="shared" si="8"/>
        <v>0</v>
      </c>
      <c r="U12" s="11">
        <v>16</v>
      </c>
      <c r="V12" s="13">
        <f t="shared" si="9"/>
        <v>66.666666666666657</v>
      </c>
      <c r="W12" s="11">
        <v>4</v>
      </c>
      <c r="X12" s="13">
        <f t="shared" si="10"/>
        <v>87.804878048780495</v>
      </c>
      <c r="Y12" s="11">
        <v>6</v>
      </c>
      <c r="Z12" s="13">
        <f t="shared" si="11"/>
        <v>0</v>
      </c>
      <c r="AA12" s="11">
        <v>14</v>
      </c>
      <c r="AB12" s="13">
        <f t="shared" si="12"/>
        <v>0</v>
      </c>
      <c r="AC12" s="23">
        <v>13</v>
      </c>
      <c r="AD12" s="13">
        <f t="shared" si="13"/>
        <v>70</v>
      </c>
      <c r="AE12" s="23">
        <v>4</v>
      </c>
      <c r="AF12" s="26">
        <f t="shared" si="14"/>
        <v>6</v>
      </c>
      <c r="AG12" s="26">
        <f t="shared" si="15"/>
        <v>387.91982057751613</v>
      </c>
      <c r="AH12" s="26">
        <f>D12+X12+L12+AD12</f>
        <v>317.80487804878049</v>
      </c>
      <c r="AI12" s="16">
        <v>6</v>
      </c>
    </row>
    <row r="13" spans="1:35" ht="12" x14ac:dyDescent="0.15">
      <c r="A13" s="15" t="s">
        <v>189</v>
      </c>
      <c r="B13" s="15" t="s">
        <v>37</v>
      </c>
      <c r="C13" s="16">
        <v>410</v>
      </c>
      <c r="D13" s="13">
        <f t="shared" si="0"/>
        <v>33.333333333333329</v>
      </c>
      <c r="E13" s="23">
        <v>17</v>
      </c>
      <c r="F13" s="14">
        <f t="shared" si="1"/>
        <v>33.333333333333329</v>
      </c>
      <c r="G13" s="11">
        <v>9</v>
      </c>
      <c r="H13" s="14">
        <f t="shared" si="2"/>
        <v>0</v>
      </c>
      <c r="I13" s="11">
        <v>13</v>
      </c>
      <c r="J13" s="14">
        <f t="shared" si="3"/>
        <v>0</v>
      </c>
      <c r="K13" s="11">
        <v>30</v>
      </c>
      <c r="L13" s="13">
        <f t="shared" si="4"/>
        <v>0</v>
      </c>
      <c r="M13" s="11">
        <v>31</v>
      </c>
      <c r="N13" s="13">
        <f t="shared" si="5"/>
        <v>87.5</v>
      </c>
      <c r="O13" s="11">
        <v>2</v>
      </c>
      <c r="P13" s="13">
        <f t="shared" si="6"/>
        <v>0</v>
      </c>
      <c r="Q13" s="11">
        <v>17</v>
      </c>
      <c r="R13" s="13">
        <f t="shared" si="7"/>
        <v>62.5</v>
      </c>
      <c r="S13" s="11">
        <v>7</v>
      </c>
      <c r="T13" s="13">
        <f t="shared" si="8"/>
        <v>80</v>
      </c>
      <c r="U13" s="11">
        <v>4</v>
      </c>
      <c r="V13" s="13">
        <f t="shared" si="9"/>
        <v>0</v>
      </c>
      <c r="W13" s="11">
        <v>10</v>
      </c>
      <c r="X13" s="13">
        <f t="shared" si="10"/>
        <v>56.09756097560976</v>
      </c>
      <c r="Y13" s="11">
        <v>19</v>
      </c>
      <c r="Z13" s="13">
        <f t="shared" si="11"/>
        <v>0</v>
      </c>
      <c r="AA13" s="11">
        <v>14</v>
      </c>
      <c r="AB13" s="13">
        <f t="shared" si="12"/>
        <v>83.333333333333343</v>
      </c>
      <c r="AC13" s="23">
        <v>3</v>
      </c>
      <c r="AD13" s="13">
        <f t="shared" si="13"/>
        <v>0</v>
      </c>
      <c r="AE13" s="23">
        <v>11</v>
      </c>
      <c r="AF13" s="26">
        <f>14-(COUNTIF(D13:AE13,0))</f>
        <v>7</v>
      </c>
      <c r="AG13" s="26">
        <f t="shared" si="15"/>
        <v>436.09756097560972</v>
      </c>
      <c r="AH13" s="26">
        <f>X13+AB13+N13+T13</f>
        <v>306.9308943089431</v>
      </c>
      <c r="AI13" s="16">
        <v>7</v>
      </c>
    </row>
    <row r="14" spans="1:35" ht="12" x14ac:dyDescent="0.15">
      <c r="A14" s="15" t="s">
        <v>142</v>
      </c>
      <c r="B14" s="15" t="s">
        <v>141</v>
      </c>
      <c r="C14" s="15">
        <v>628</v>
      </c>
      <c r="D14" s="13">
        <f t="shared" si="0"/>
        <v>91.666666666666657</v>
      </c>
      <c r="E14" s="23">
        <v>3</v>
      </c>
      <c r="F14" s="14">
        <f t="shared" si="1"/>
        <v>100</v>
      </c>
      <c r="G14" s="11">
        <v>1</v>
      </c>
      <c r="H14" s="14">
        <f t="shared" si="2"/>
        <v>91.666666666666657</v>
      </c>
      <c r="I14" s="11">
        <v>2</v>
      </c>
      <c r="J14" s="14">
        <f t="shared" si="3"/>
        <v>0</v>
      </c>
      <c r="K14" s="11">
        <v>30</v>
      </c>
      <c r="L14" s="13">
        <f t="shared" si="4"/>
        <v>0</v>
      </c>
      <c r="M14" s="11">
        <v>31</v>
      </c>
      <c r="N14" s="13">
        <f t="shared" si="5"/>
        <v>0</v>
      </c>
      <c r="O14" s="11">
        <v>9</v>
      </c>
      <c r="P14" s="13">
        <f t="shared" si="6"/>
        <v>43.75</v>
      </c>
      <c r="Q14" s="11">
        <v>10</v>
      </c>
      <c r="R14" s="13">
        <f t="shared" si="7"/>
        <v>100</v>
      </c>
      <c r="S14" s="11">
        <v>1</v>
      </c>
      <c r="T14" s="13">
        <f t="shared" si="8"/>
        <v>0</v>
      </c>
      <c r="U14" s="11">
        <v>16</v>
      </c>
      <c r="V14" s="13">
        <f t="shared" si="9"/>
        <v>0</v>
      </c>
      <c r="W14" s="11">
        <v>10</v>
      </c>
      <c r="X14" s="13">
        <f t="shared" si="10"/>
        <v>7.3170731707317067</v>
      </c>
      <c r="Y14" s="11">
        <v>39</v>
      </c>
      <c r="Z14" s="13">
        <f t="shared" si="11"/>
        <v>0</v>
      </c>
      <c r="AA14" s="11">
        <v>14</v>
      </c>
      <c r="AB14" s="13">
        <f t="shared" si="12"/>
        <v>58.333333333333336</v>
      </c>
      <c r="AC14" s="23">
        <v>6</v>
      </c>
      <c r="AD14" s="13">
        <f t="shared" si="13"/>
        <v>0</v>
      </c>
      <c r="AE14" s="23">
        <v>11</v>
      </c>
      <c r="AF14" s="26">
        <f t="shared" si="14"/>
        <v>7</v>
      </c>
      <c r="AG14" s="26">
        <f t="shared" si="15"/>
        <v>492.73373983739828</v>
      </c>
      <c r="AH14" s="26">
        <f>D14+X14+F14+R14</f>
        <v>298.98373983739839</v>
      </c>
      <c r="AI14" s="16">
        <v>8</v>
      </c>
    </row>
    <row r="15" spans="1:35" ht="12" x14ac:dyDescent="0.15">
      <c r="A15" s="15" t="s">
        <v>181</v>
      </c>
      <c r="B15" s="15" t="s">
        <v>141</v>
      </c>
      <c r="C15" s="15">
        <v>294</v>
      </c>
      <c r="D15" s="13">
        <f t="shared" si="0"/>
        <v>83.333333333333343</v>
      </c>
      <c r="E15" s="23">
        <v>5</v>
      </c>
      <c r="F15" s="14">
        <f t="shared" si="1"/>
        <v>0</v>
      </c>
      <c r="G15" s="11">
        <v>13</v>
      </c>
      <c r="H15" s="14">
        <f t="shared" si="2"/>
        <v>58.333333333333336</v>
      </c>
      <c r="I15" s="11">
        <v>6</v>
      </c>
      <c r="J15" s="14">
        <f t="shared" si="3"/>
        <v>0</v>
      </c>
      <c r="K15" s="11">
        <v>30</v>
      </c>
      <c r="L15" s="13">
        <f t="shared" si="4"/>
        <v>0</v>
      </c>
      <c r="M15" s="11">
        <v>31</v>
      </c>
      <c r="N15" s="13">
        <f t="shared" si="5"/>
        <v>0</v>
      </c>
      <c r="O15" s="11">
        <v>9</v>
      </c>
      <c r="P15" s="13">
        <f t="shared" si="6"/>
        <v>56.25</v>
      </c>
      <c r="Q15" s="11">
        <v>8</v>
      </c>
      <c r="R15" s="13">
        <f t="shared" si="7"/>
        <v>81.25</v>
      </c>
      <c r="S15" s="11">
        <v>4</v>
      </c>
      <c r="T15" s="13">
        <f t="shared" si="8"/>
        <v>0</v>
      </c>
      <c r="U15" s="11">
        <v>16</v>
      </c>
      <c r="V15" s="13">
        <f t="shared" si="9"/>
        <v>0</v>
      </c>
      <c r="W15" s="11">
        <v>10</v>
      </c>
      <c r="X15" s="13">
        <f t="shared" si="10"/>
        <v>75.609756097560975</v>
      </c>
      <c r="Y15" s="11">
        <v>11</v>
      </c>
      <c r="Z15" s="13">
        <f t="shared" si="11"/>
        <v>0</v>
      </c>
      <c r="AA15" s="11">
        <v>14</v>
      </c>
      <c r="AB15" s="13">
        <f t="shared" si="12"/>
        <v>0</v>
      </c>
      <c r="AC15" s="23">
        <v>13</v>
      </c>
      <c r="AD15" s="13">
        <f t="shared" si="13"/>
        <v>0</v>
      </c>
      <c r="AE15" s="23">
        <v>11</v>
      </c>
      <c r="AF15" s="26">
        <f t="shared" si="14"/>
        <v>5</v>
      </c>
      <c r="AG15" s="26">
        <f t="shared" si="15"/>
        <v>354.77642276422762</v>
      </c>
      <c r="AH15" s="26">
        <f>D15+X15+R15+H15</f>
        <v>298.52642276422762</v>
      </c>
      <c r="AI15" s="16">
        <v>9</v>
      </c>
    </row>
    <row r="16" spans="1:35" ht="12" x14ac:dyDescent="0.15">
      <c r="A16" s="15" t="s">
        <v>172</v>
      </c>
      <c r="B16" s="15" t="s">
        <v>91</v>
      </c>
      <c r="C16" s="15">
        <v>624</v>
      </c>
      <c r="D16" s="13">
        <f t="shared" si="0"/>
        <v>0</v>
      </c>
      <c r="E16" s="23">
        <v>25</v>
      </c>
      <c r="F16" s="14">
        <f t="shared" si="1"/>
        <v>0</v>
      </c>
      <c r="G16" s="11">
        <v>13</v>
      </c>
      <c r="H16" s="14">
        <f t="shared" si="2"/>
        <v>0</v>
      </c>
      <c r="I16" s="11">
        <v>13</v>
      </c>
      <c r="J16" s="14">
        <f t="shared" si="3"/>
        <v>89.65517241379311</v>
      </c>
      <c r="K16" s="11">
        <v>4</v>
      </c>
      <c r="L16" s="13">
        <f t="shared" si="4"/>
        <v>0</v>
      </c>
      <c r="M16" s="11">
        <v>31</v>
      </c>
      <c r="N16" s="13">
        <f t="shared" si="5"/>
        <v>0</v>
      </c>
      <c r="O16" s="11">
        <v>9</v>
      </c>
      <c r="P16" s="13">
        <f t="shared" si="6"/>
        <v>0</v>
      </c>
      <c r="Q16" s="11">
        <v>17</v>
      </c>
      <c r="R16" s="13">
        <f t="shared" si="7"/>
        <v>0</v>
      </c>
      <c r="S16" s="11">
        <v>17</v>
      </c>
      <c r="T16" s="13">
        <f t="shared" si="8"/>
        <v>0</v>
      </c>
      <c r="U16" s="11">
        <v>16</v>
      </c>
      <c r="V16" s="13">
        <f t="shared" si="9"/>
        <v>0</v>
      </c>
      <c r="W16" s="11">
        <v>10</v>
      </c>
      <c r="X16" s="13">
        <f t="shared" si="10"/>
        <v>95.121951219512198</v>
      </c>
      <c r="Y16" s="11">
        <v>3</v>
      </c>
      <c r="Z16" s="13">
        <f t="shared" si="11"/>
        <v>100</v>
      </c>
      <c r="AA16" s="11">
        <v>1</v>
      </c>
      <c r="AB16" s="13">
        <f t="shared" si="12"/>
        <v>0</v>
      </c>
      <c r="AC16" s="23">
        <v>13</v>
      </c>
      <c r="AD16" s="13">
        <f t="shared" si="13"/>
        <v>0</v>
      </c>
      <c r="AE16" s="23">
        <v>11</v>
      </c>
      <c r="AF16" s="26">
        <f t="shared" si="14"/>
        <v>3</v>
      </c>
      <c r="AG16" s="26">
        <f t="shared" si="15"/>
        <v>284.77712363330534</v>
      </c>
      <c r="AH16" s="26">
        <f>Z16+X16+J16</f>
        <v>284.77712363330534</v>
      </c>
      <c r="AI16" s="16">
        <v>10</v>
      </c>
    </row>
    <row r="17" spans="1:35" ht="12" x14ac:dyDescent="0.15">
      <c r="A17" s="15" t="s">
        <v>31</v>
      </c>
      <c r="B17" s="15" t="s">
        <v>23</v>
      </c>
      <c r="C17" s="15">
        <v>600</v>
      </c>
      <c r="D17" s="13">
        <f t="shared" si="0"/>
        <v>95.833333333333343</v>
      </c>
      <c r="E17" s="23">
        <v>2</v>
      </c>
      <c r="F17" s="14">
        <f t="shared" si="1"/>
        <v>83.333333333333343</v>
      </c>
      <c r="G17" s="11">
        <v>3</v>
      </c>
      <c r="H17" s="14">
        <f t="shared" si="2"/>
        <v>8.3333333333333321</v>
      </c>
      <c r="I17" s="11">
        <v>12</v>
      </c>
      <c r="J17" s="14">
        <f t="shared" si="3"/>
        <v>0</v>
      </c>
      <c r="K17" s="11">
        <v>30</v>
      </c>
      <c r="L17" s="13">
        <f t="shared" si="4"/>
        <v>0</v>
      </c>
      <c r="M17" s="11">
        <v>31</v>
      </c>
      <c r="N17" s="13">
        <f t="shared" si="5"/>
        <v>0</v>
      </c>
      <c r="O17" s="11">
        <v>9</v>
      </c>
      <c r="P17" s="13">
        <f t="shared" si="6"/>
        <v>100</v>
      </c>
      <c r="Q17" s="11">
        <v>1</v>
      </c>
      <c r="R17" s="13">
        <f t="shared" si="7"/>
        <v>0</v>
      </c>
      <c r="S17" s="11">
        <v>17</v>
      </c>
      <c r="T17" s="13">
        <f t="shared" si="8"/>
        <v>0</v>
      </c>
      <c r="U17" s="11">
        <v>16</v>
      </c>
      <c r="V17" s="13">
        <f t="shared" si="9"/>
        <v>0</v>
      </c>
      <c r="W17" s="11">
        <v>10</v>
      </c>
      <c r="X17" s="13">
        <f t="shared" si="10"/>
        <v>0</v>
      </c>
      <c r="Y17" s="11">
        <v>42</v>
      </c>
      <c r="Z17" s="13">
        <f t="shared" si="11"/>
        <v>0</v>
      </c>
      <c r="AA17" s="11">
        <v>14</v>
      </c>
      <c r="AB17" s="13">
        <f t="shared" si="12"/>
        <v>0</v>
      </c>
      <c r="AC17" s="23">
        <v>13</v>
      </c>
      <c r="AD17" s="13">
        <f t="shared" si="13"/>
        <v>0</v>
      </c>
      <c r="AE17" s="23">
        <v>11</v>
      </c>
      <c r="AF17" s="26">
        <f t="shared" si="14"/>
        <v>4</v>
      </c>
      <c r="AG17" s="26">
        <f t="shared" si="15"/>
        <v>287.5</v>
      </c>
      <c r="AH17" s="26">
        <f>F17+X17+D17+P17</f>
        <v>279.16666666666669</v>
      </c>
      <c r="AI17" s="16">
        <v>11</v>
      </c>
    </row>
    <row r="18" spans="1:35" ht="12" x14ac:dyDescent="0.15">
      <c r="A18" s="15" t="s">
        <v>74</v>
      </c>
      <c r="B18" s="15" t="s">
        <v>66</v>
      </c>
      <c r="C18" s="19">
        <v>612</v>
      </c>
      <c r="D18" s="13">
        <f t="shared" si="0"/>
        <v>0</v>
      </c>
      <c r="E18" s="23">
        <v>25</v>
      </c>
      <c r="F18" s="14">
        <f t="shared" si="1"/>
        <v>0</v>
      </c>
      <c r="G18" s="11">
        <v>13</v>
      </c>
      <c r="H18" s="14">
        <f t="shared" si="2"/>
        <v>0</v>
      </c>
      <c r="I18" s="11">
        <v>13</v>
      </c>
      <c r="J18" s="14">
        <f t="shared" si="3"/>
        <v>93.103448275862064</v>
      </c>
      <c r="K18" s="11">
        <v>3</v>
      </c>
      <c r="L18" s="13">
        <f t="shared" si="4"/>
        <v>83.333333333333343</v>
      </c>
      <c r="M18" s="11">
        <v>6</v>
      </c>
      <c r="N18" s="13">
        <f t="shared" si="5"/>
        <v>0</v>
      </c>
      <c r="O18" s="11">
        <v>9</v>
      </c>
      <c r="P18" s="13">
        <f t="shared" si="6"/>
        <v>0</v>
      </c>
      <c r="Q18" s="11">
        <v>17</v>
      </c>
      <c r="R18" s="13">
        <f t="shared" si="7"/>
        <v>0</v>
      </c>
      <c r="S18" s="11">
        <v>17</v>
      </c>
      <c r="T18" s="13">
        <f t="shared" si="8"/>
        <v>0</v>
      </c>
      <c r="U18" s="11">
        <v>16</v>
      </c>
      <c r="V18" s="13">
        <f t="shared" si="9"/>
        <v>11.111111111111111</v>
      </c>
      <c r="W18" s="11">
        <v>9</v>
      </c>
      <c r="X18" s="13">
        <f t="shared" si="10"/>
        <v>0</v>
      </c>
      <c r="Y18" s="11">
        <v>42</v>
      </c>
      <c r="Z18" s="13">
        <f t="shared" si="11"/>
        <v>84.615384615384613</v>
      </c>
      <c r="AA18" s="11">
        <v>3</v>
      </c>
      <c r="AB18" s="13">
        <f t="shared" si="12"/>
        <v>0</v>
      </c>
      <c r="AC18" s="23">
        <v>13</v>
      </c>
      <c r="AD18" s="13">
        <f t="shared" si="13"/>
        <v>100</v>
      </c>
      <c r="AE18" s="23">
        <v>1</v>
      </c>
      <c r="AF18" s="26">
        <f t="shared" si="14"/>
        <v>5</v>
      </c>
      <c r="AG18" s="26">
        <f t="shared" si="15"/>
        <v>372.16327733569113</v>
      </c>
      <c r="AH18" s="26">
        <f>Z18+AD18+J18</f>
        <v>277.71883289124668</v>
      </c>
      <c r="AI18" s="16">
        <v>12</v>
      </c>
    </row>
    <row r="19" spans="1:35" ht="12" x14ac:dyDescent="0.15">
      <c r="A19" s="15" t="s">
        <v>59</v>
      </c>
      <c r="B19" s="15" t="s">
        <v>33</v>
      </c>
      <c r="C19" s="16">
        <v>608</v>
      </c>
      <c r="D19" s="13">
        <f t="shared" si="0"/>
        <v>0</v>
      </c>
      <c r="E19" s="23">
        <v>25</v>
      </c>
      <c r="F19" s="14">
        <f t="shared" si="1"/>
        <v>0</v>
      </c>
      <c r="G19" s="11">
        <v>13</v>
      </c>
      <c r="H19" s="14">
        <f t="shared" si="2"/>
        <v>83.333333333333343</v>
      </c>
      <c r="I19" s="11">
        <v>3</v>
      </c>
      <c r="J19" s="14">
        <f t="shared" si="3"/>
        <v>0</v>
      </c>
      <c r="K19" s="11">
        <v>30</v>
      </c>
      <c r="L19" s="13">
        <f t="shared" si="4"/>
        <v>0</v>
      </c>
      <c r="M19" s="11">
        <v>31</v>
      </c>
      <c r="N19" s="13">
        <f t="shared" si="5"/>
        <v>75</v>
      </c>
      <c r="O19" s="11">
        <v>3</v>
      </c>
      <c r="P19" s="13">
        <f t="shared" si="6"/>
        <v>62.5</v>
      </c>
      <c r="Q19" s="11">
        <v>7</v>
      </c>
      <c r="R19" s="13">
        <f t="shared" si="7"/>
        <v>12.5</v>
      </c>
      <c r="S19" s="11">
        <v>15</v>
      </c>
      <c r="T19" s="13">
        <f t="shared" si="8"/>
        <v>0</v>
      </c>
      <c r="U19" s="11">
        <v>16</v>
      </c>
      <c r="V19" s="13">
        <f t="shared" si="9"/>
        <v>0</v>
      </c>
      <c r="W19" s="11">
        <v>10</v>
      </c>
      <c r="X19" s="13">
        <f t="shared" si="10"/>
        <v>46.341463414634148</v>
      </c>
      <c r="Y19" s="11">
        <v>23</v>
      </c>
      <c r="Z19" s="13">
        <f t="shared" si="11"/>
        <v>0</v>
      </c>
      <c r="AA19" s="11">
        <v>14</v>
      </c>
      <c r="AB19" s="13">
        <f t="shared" si="12"/>
        <v>0</v>
      </c>
      <c r="AC19" s="23">
        <v>13</v>
      </c>
      <c r="AD19" s="13">
        <f t="shared" si="13"/>
        <v>0</v>
      </c>
      <c r="AE19" s="23">
        <v>11</v>
      </c>
      <c r="AF19" s="26">
        <f t="shared" si="14"/>
        <v>5</v>
      </c>
      <c r="AG19" s="26">
        <f t="shared" si="15"/>
        <v>279.67479674796749</v>
      </c>
      <c r="AH19" s="26">
        <f>P19+X19+H19+N19</f>
        <v>267.17479674796749</v>
      </c>
      <c r="AI19" s="16">
        <v>13</v>
      </c>
    </row>
    <row r="20" spans="1:35" ht="12" x14ac:dyDescent="0.15">
      <c r="A20" s="15" t="s">
        <v>155</v>
      </c>
      <c r="B20" s="15" t="s">
        <v>14</v>
      </c>
      <c r="C20" s="15">
        <v>432</v>
      </c>
      <c r="D20" s="13">
        <f t="shared" si="0"/>
        <v>100</v>
      </c>
      <c r="E20" s="23">
        <v>1</v>
      </c>
      <c r="F20" s="14">
        <f t="shared" si="1"/>
        <v>0</v>
      </c>
      <c r="G20" s="11">
        <v>13</v>
      </c>
      <c r="H20" s="14">
        <f t="shared" si="2"/>
        <v>0</v>
      </c>
      <c r="I20" s="11">
        <v>13</v>
      </c>
      <c r="J20" s="14">
        <f t="shared" si="3"/>
        <v>0</v>
      </c>
      <c r="K20" s="11">
        <v>30</v>
      </c>
      <c r="L20" s="13">
        <f t="shared" si="4"/>
        <v>96.666666666666671</v>
      </c>
      <c r="M20" s="11">
        <v>2</v>
      </c>
      <c r="N20" s="13">
        <f t="shared" si="5"/>
        <v>0</v>
      </c>
      <c r="O20" s="11">
        <v>9</v>
      </c>
      <c r="P20" s="13">
        <f t="shared" si="6"/>
        <v>0</v>
      </c>
      <c r="Q20" s="11">
        <v>17</v>
      </c>
      <c r="R20" s="13">
        <f t="shared" si="7"/>
        <v>0</v>
      </c>
      <c r="S20" s="11">
        <v>17</v>
      </c>
      <c r="T20" s="13">
        <f t="shared" si="8"/>
        <v>0</v>
      </c>
      <c r="U20" s="11">
        <v>16</v>
      </c>
      <c r="V20" s="13">
        <f t="shared" si="9"/>
        <v>0</v>
      </c>
      <c r="W20" s="11">
        <v>10</v>
      </c>
      <c r="X20" s="13">
        <f t="shared" si="10"/>
        <v>65.853658536585371</v>
      </c>
      <c r="Y20" s="11">
        <v>15</v>
      </c>
      <c r="Z20" s="13">
        <f t="shared" si="11"/>
        <v>0</v>
      </c>
      <c r="AA20" s="11">
        <v>14</v>
      </c>
      <c r="AB20" s="13">
        <f t="shared" si="12"/>
        <v>0</v>
      </c>
      <c r="AC20" s="23">
        <v>13</v>
      </c>
      <c r="AD20" s="13">
        <f t="shared" si="13"/>
        <v>0</v>
      </c>
      <c r="AE20" s="23">
        <v>11</v>
      </c>
      <c r="AF20" s="26">
        <f t="shared" si="14"/>
        <v>3</v>
      </c>
      <c r="AG20" s="26">
        <f t="shared" si="15"/>
        <v>262.52032520325201</v>
      </c>
      <c r="AH20" s="26">
        <f>L20+X20+D20</f>
        <v>262.52032520325201</v>
      </c>
      <c r="AI20" s="16">
        <v>14</v>
      </c>
    </row>
    <row r="21" spans="1:35" ht="12" x14ac:dyDescent="0.15">
      <c r="A21" s="15" t="s">
        <v>149</v>
      </c>
      <c r="B21" s="15" t="s">
        <v>14</v>
      </c>
      <c r="C21" s="15">
        <v>636</v>
      </c>
      <c r="D21" s="13">
        <f t="shared" si="0"/>
        <v>0</v>
      </c>
      <c r="E21" s="23">
        <v>25</v>
      </c>
      <c r="F21" s="14">
        <f t="shared" si="1"/>
        <v>0</v>
      </c>
      <c r="G21" s="11">
        <v>13</v>
      </c>
      <c r="H21" s="14">
        <f t="shared" si="2"/>
        <v>0</v>
      </c>
      <c r="I21" s="11">
        <v>13</v>
      </c>
      <c r="J21" s="14">
        <f t="shared" si="3"/>
        <v>51.724137931034484</v>
      </c>
      <c r="K21" s="11">
        <v>15</v>
      </c>
      <c r="L21" s="13">
        <f t="shared" si="4"/>
        <v>100</v>
      </c>
      <c r="M21" s="11">
        <v>1</v>
      </c>
      <c r="N21" s="13">
        <f t="shared" si="5"/>
        <v>0</v>
      </c>
      <c r="O21" s="11">
        <v>9</v>
      </c>
      <c r="P21" s="13">
        <f t="shared" si="6"/>
        <v>0</v>
      </c>
      <c r="Q21" s="11">
        <v>17</v>
      </c>
      <c r="R21" s="13">
        <f t="shared" si="7"/>
        <v>0</v>
      </c>
      <c r="S21" s="11">
        <v>17</v>
      </c>
      <c r="T21" s="13">
        <f t="shared" si="8"/>
        <v>0</v>
      </c>
      <c r="U21" s="11">
        <v>16</v>
      </c>
      <c r="V21" s="13">
        <f t="shared" si="9"/>
        <v>0</v>
      </c>
      <c r="W21" s="11">
        <v>10</v>
      </c>
      <c r="X21" s="13">
        <f t="shared" si="10"/>
        <v>0</v>
      </c>
      <c r="Y21" s="11">
        <v>42</v>
      </c>
      <c r="Z21" s="13">
        <f t="shared" si="11"/>
        <v>0</v>
      </c>
      <c r="AA21" s="11">
        <v>14</v>
      </c>
      <c r="AB21" s="13">
        <f t="shared" si="12"/>
        <v>0</v>
      </c>
      <c r="AC21" s="23">
        <v>13</v>
      </c>
      <c r="AD21" s="13">
        <f t="shared" si="13"/>
        <v>80</v>
      </c>
      <c r="AE21" s="23">
        <v>3</v>
      </c>
      <c r="AF21" s="26">
        <f t="shared" si="14"/>
        <v>3</v>
      </c>
      <c r="AG21" s="26">
        <f t="shared" si="15"/>
        <v>231.72413793103448</v>
      </c>
      <c r="AH21" s="26">
        <f>AD21+L21+J21</f>
        <v>231.72413793103448</v>
      </c>
      <c r="AI21" s="16">
        <v>15</v>
      </c>
    </row>
    <row r="22" spans="1:35" ht="12" x14ac:dyDescent="0.15">
      <c r="A22" s="15" t="s">
        <v>180</v>
      </c>
      <c r="B22" s="15" t="s">
        <v>11</v>
      </c>
      <c r="C22" s="15">
        <v>469</v>
      </c>
      <c r="D22" s="13">
        <f t="shared" si="0"/>
        <v>45.833333333333329</v>
      </c>
      <c r="E22" s="23">
        <v>14</v>
      </c>
      <c r="F22" s="14">
        <f t="shared" si="1"/>
        <v>0</v>
      </c>
      <c r="G22" s="11">
        <v>13</v>
      </c>
      <c r="H22" s="14">
        <f t="shared" si="2"/>
        <v>0</v>
      </c>
      <c r="I22" s="11">
        <v>13</v>
      </c>
      <c r="J22" s="14">
        <f t="shared" si="3"/>
        <v>58.620689655172406</v>
      </c>
      <c r="K22" s="11">
        <v>13</v>
      </c>
      <c r="L22" s="13">
        <f t="shared" si="4"/>
        <v>53.333333333333336</v>
      </c>
      <c r="M22" s="11">
        <v>15</v>
      </c>
      <c r="N22" s="13">
        <f t="shared" si="5"/>
        <v>0</v>
      </c>
      <c r="O22" s="11">
        <v>9</v>
      </c>
      <c r="P22" s="13">
        <f t="shared" si="6"/>
        <v>0</v>
      </c>
      <c r="Q22" s="11">
        <v>17</v>
      </c>
      <c r="R22" s="13">
        <f t="shared" si="7"/>
        <v>0</v>
      </c>
      <c r="S22" s="11">
        <v>17</v>
      </c>
      <c r="T22" s="13">
        <f t="shared" si="8"/>
        <v>0</v>
      </c>
      <c r="U22" s="11">
        <v>16</v>
      </c>
      <c r="V22" s="13">
        <f t="shared" si="9"/>
        <v>0</v>
      </c>
      <c r="W22" s="11">
        <v>10</v>
      </c>
      <c r="X22" s="13">
        <f t="shared" si="10"/>
        <v>63.414634146341463</v>
      </c>
      <c r="Y22" s="11">
        <v>16</v>
      </c>
      <c r="Z22" s="13">
        <f t="shared" si="11"/>
        <v>53.846153846153847</v>
      </c>
      <c r="AA22" s="11">
        <v>7</v>
      </c>
      <c r="AB22" s="13">
        <f t="shared" si="12"/>
        <v>0</v>
      </c>
      <c r="AC22" s="23">
        <v>13</v>
      </c>
      <c r="AD22" s="13">
        <f t="shared" si="13"/>
        <v>50</v>
      </c>
      <c r="AE22" s="23">
        <v>6</v>
      </c>
      <c r="AF22" s="26">
        <f t="shared" si="14"/>
        <v>6</v>
      </c>
      <c r="AG22" s="26">
        <f t="shared" si="15"/>
        <v>325.04814431433437</v>
      </c>
      <c r="AH22" s="26">
        <f>Z22+X22+J22+L22</f>
        <v>229.21481098100105</v>
      </c>
      <c r="AI22" s="16">
        <v>16</v>
      </c>
    </row>
    <row r="23" spans="1:35" ht="12" x14ac:dyDescent="0.15">
      <c r="A23" s="15" t="s">
        <v>40</v>
      </c>
      <c r="B23" s="15" t="s">
        <v>129</v>
      </c>
      <c r="C23" s="15">
        <v>594</v>
      </c>
      <c r="D23" s="13">
        <f t="shared" si="0"/>
        <v>58.333333333333336</v>
      </c>
      <c r="E23" s="23">
        <v>11</v>
      </c>
      <c r="F23" s="14">
        <f t="shared" si="1"/>
        <v>58.333333333333336</v>
      </c>
      <c r="G23" s="11">
        <v>6</v>
      </c>
      <c r="H23" s="14">
        <f t="shared" si="2"/>
        <v>50</v>
      </c>
      <c r="I23" s="11">
        <v>7</v>
      </c>
      <c r="J23" s="14">
        <f t="shared" si="3"/>
        <v>0</v>
      </c>
      <c r="K23" s="11">
        <v>30</v>
      </c>
      <c r="L23" s="13">
        <f t="shared" si="4"/>
        <v>63.333333333333329</v>
      </c>
      <c r="M23" s="11">
        <v>12</v>
      </c>
      <c r="N23" s="13">
        <f t="shared" si="5"/>
        <v>0</v>
      </c>
      <c r="O23" s="11">
        <v>9</v>
      </c>
      <c r="P23" s="13">
        <f t="shared" si="6"/>
        <v>0</v>
      </c>
      <c r="Q23" s="11">
        <v>17</v>
      </c>
      <c r="R23" s="13">
        <f t="shared" si="7"/>
        <v>56.25</v>
      </c>
      <c r="S23" s="11">
        <v>8</v>
      </c>
      <c r="T23" s="13">
        <f t="shared" si="8"/>
        <v>60</v>
      </c>
      <c r="U23" s="11">
        <v>7</v>
      </c>
      <c r="V23" s="13">
        <f t="shared" si="9"/>
        <v>0</v>
      </c>
      <c r="W23" s="11">
        <v>10</v>
      </c>
      <c r="X23" s="13">
        <f t="shared" si="10"/>
        <v>58.536585365853654</v>
      </c>
      <c r="Y23" s="11">
        <v>18</v>
      </c>
      <c r="Z23" s="13">
        <f t="shared" si="11"/>
        <v>38.461538461538467</v>
      </c>
      <c r="AA23" s="11">
        <v>9</v>
      </c>
      <c r="AB23" s="13">
        <f t="shared" si="12"/>
        <v>0</v>
      </c>
      <c r="AC23" s="23">
        <v>13</v>
      </c>
      <c r="AD23" s="13">
        <f t="shared" si="13"/>
        <v>0</v>
      </c>
      <c r="AE23" s="23">
        <v>11</v>
      </c>
      <c r="AF23" s="26">
        <f t="shared" si="14"/>
        <v>8</v>
      </c>
      <c r="AG23" s="26">
        <f t="shared" si="15"/>
        <v>443.24812382739213</v>
      </c>
      <c r="AH23" s="26">
        <f>Z23+X23+L23+T23</f>
        <v>220.33145716072545</v>
      </c>
      <c r="AI23" s="16">
        <v>17</v>
      </c>
    </row>
    <row r="24" spans="1:35" ht="12" x14ac:dyDescent="0.15">
      <c r="A24" s="15" t="s">
        <v>18</v>
      </c>
      <c r="B24" s="15" t="s">
        <v>19</v>
      </c>
      <c r="C24" s="15">
        <v>535</v>
      </c>
      <c r="D24" s="13">
        <f t="shared" si="0"/>
        <v>50</v>
      </c>
      <c r="E24" s="23">
        <v>13</v>
      </c>
      <c r="F24" s="14">
        <f t="shared" si="1"/>
        <v>25</v>
      </c>
      <c r="G24" s="11">
        <v>10</v>
      </c>
      <c r="H24" s="14">
        <f t="shared" si="2"/>
        <v>0</v>
      </c>
      <c r="I24" s="11">
        <v>13</v>
      </c>
      <c r="J24" s="14">
        <f t="shared" si="3"/>
        <v>0</v>
      </c>
      <c r="K24" s="11">
        <v>30</v>
      </c>
      <c r="L24" s="13">
        <f t="shared" si="4"/>
        <v>50</v>
      </c>
      <c r="M24" s="11">
        <v>16</v>
      </c>
      <c r="N24" s="13">
        <f t="shared" si="5"/>
        <v>0</v>
      </c>
      <c r="O24" s="11">
        <v>9</v>
      </c>
      <c r="P24" s="13">
        <f t="shared" si="6"/>
        <v>0</v>
      </c>
      <c r="Q24" s="11">
        <v>17</v>
      </c>
      <c r="R24" s="13">
        <f t="shared" si="7"/>
        <v>25</v>
      </c>
      <c r="S24" s="11">
        <v>13</v>
      </c>
      <c r="T24" s="13">
        <f t="shared" si="8"/>
        <v>0</v>
      </c>
      <c r="U24" s="11">
        <v>16</v>
      </c>
      <c r="V24" s="13">
        <f t="shared" si="9"/>
        <v>0</v>
      </c>
      <c r="W24" s="11">
        <v>10</v>
      </c>
      <c r="X24" s="13">
        <f t="shared" si="10"/>
        <v>48.780487804878049</v>
      </c>
      <c r="Y24" s="11">
        <v>22</v>
      </c>
      <c r="Z24" s="13">
        <f t="shared" si="11"/>
        <v>69.230769230769226</v>
      </c>
      <c r="AA24" s="11">
        <v>5</v>
      </c>
      <c r="AB24" s="13">
        <f t="shared" si="12"/>
        <v>0</v>
      </c>
      <c r="AC24" s="23">
        <v>13</v>
      </c>
      <c r="AD24" s="13">
        <f t="shared" si="13"/>
        <v>0</v>
      </c>
      <c r="AE24" s="23">
        <v>11</v>
      </c>
      <c r="AF24" s="26">
        <f t="shared" si="14"/>
        <v>6</v>
      </c>
      <c r="AG24" s="26">
        <f t="shared" si="15"/>
        <v>268.0112570356473</v>
      </c>
      <c r="AH24" s="26">
        <f>Z24+X24+D24+L24</f>
        <v>218.01125703564728</v>
      </c>
      <c r="AI24" s="16">
        <v>18</v>
      </c>
    </row>
    <row r="25" spans="1:35" ht="12" x14ac:dyDescent="0.15">
      <c r="A25" s="15" t="s">
        <v>26</v>
      </c>
      <c r="B25" s="15" t="s">
        <v>23</v>
      </c>
      <c r="C25" s="15">
        <v>546</v>
      </c>
      <c r="D25" s="13">
        <f t="shared" si="0"/>
        <v>0</v>
      </c>
      <c r="E25" s="23">
        <v>25</v>
      </c>
      <c r="F25" s="14">
        <f t="shared" si="1"/>
        <v>16.666666666666664</v>
      </c>
      <c r="G25" s="11">
        <v>11</v>
      </c>
      <c r="H25" s="14">
        <f t="shared" si="2"/>
        <v>16.666666666666664</v>
      </c>
      <c r="I25" s="11">
        <v>11</v>
      </c>
      <c r="J25" s="14">
        <f t="shared" si="3"/>
        <v>0</v>
      </c>
      <c r="K25" s="11">
        <v>30</v>
      </c>
      <c r="L25" s="13">
        <f t="shared" si="4"/>
        <v>0</v>
      </c>
      <c r="M25" s="11">
        <v>31</v>
      </c>
      <c r="N25" s="13">
        <f t="shared" si="5"/>
        <v>50</v>
      </c>
      <c r="O25" s="11">
        <v>5</v>
      </c>
      <c r="P25" s="13">
        <f t="shared" si="6"/>
        <v>68.75</v>
      </c>
      <c r="Q25" s="11">
        <v>6</v>
      </c>
      <c r="R25" s="13">
        <f t="shared" si="7"/>
        <v>68.75</v>
      </c>
      <c r="S25" s="11">
        <v>6</v>
      </c>
      <c r="T25" s="13">
        <f t="shared" si="8"/>
        <v>66.666666666666657</v>
      </c>
      <c r="U25" s="11">
        <v>6</v>
      </c>
      <c r="V25" s="13">
        <f t="shared" si="9"/>
        <v>0</v>
      </c>
      <c r="W25" s="11">
        <v>10</v>
      </c>
      <c r="X25" s="13">
        <f t="shared" si="10"/>
        <v>0</v>
      </c>
      <c r="Y25" s="11">
        <v>42</v>
      </c>
      <c r="Z25" s="13">
        <f t="shared" si="11"/>
        <v>0</v>
      </c>
      <c r="AA25" s="11">
        <v>14</v>
      </c>
      <c r="AB25" s="13">
        <f t="shared" si="12"/>
        <v>58.333333333333336</v>
      </c>
      <c r="AC25" s="23">
        <v>6</v>
      </c>
      <c r="AD25" s="13">
        <f t="shared" si="13"/>
        <v>0</v>
      </c>
      <c r="AE25" s="23">
        <v>11</v>
      </c>
      <c r="AF25" s="26">
        <f t="shared" si="14"/>
        <v>7</v>
      </c>
      <c r="AG25" s="26">
        <f t="shared" si="15"/>
        <v>345.83333333333331</v>
      </c>
      <c r="AH25" s="26">
        <f>P25+X25+T25+R25</f>
        <v>204.16666666666666</v>
      </c>
      <c r="AI25" s="16">
        <v>19</v>
      </c>
    </row>
    <row r="26" spans="1:35" ht="12" x14ac:dyDescent="0.15">
      <c r="A26" s="18" t="s">
        <v>30</v>
      </c>
      <c r="B26" s="15" t="s">
        <v>11</v>
      </c>
      <c r="C26" s="16">
        <v>516</v>
      </c>
      <c r="D26" s="13">
        <f t="shared" si="0"/>
        <v>0</v>
      </c>
      <c r="E26" s="23">
        <v>25</v>
      </c>
      <c r="F26" s="14">
        <f t="shared" si="1"/>
        <v>0</v>
      </c>
      <c r="G26" s="11">
        <v>13</v>
      </c>
      <c r="H26" s="14">
        <f t="shared" si="2"/>
        <v>0</v>
      </c>
      <c r="I26" s="11">
        <v>13</v>
      </c>
      <c r="J26" s="14">
        <f t="shared" si="3"/>
        <v>62.068965517241381</v>
      </c>
      <c r="K26" s="11">
        <v>12</v>
      </c>
      <c r="L26" s="13">
        <f t="shared" si="4"/>
        <v>90</v>
      </c>
      <c r="M26" s="11">
        <v>4</v>
      </c>
      <c r="N26" s="13">
        <f t="shared" si="5"/>
        <v>0</v>
      </c>
      <c r="O26" s="11">
        <v>9</v>
      </c>
      <c r="P26" s="13">
        <f t="shared" si="6"/>
        <v>0</v>
      </c>
      <c r="Q26" s="11">
        <v>17</v>
      </c>
      <c r="R26" s="13">
        <f t="shared" si="7"/>
        <v>0</v>
      </c>
      <c r="S26" s="11">
        <v>17</v>
      </c>
      <c r="T26" s="13">
        <f t="shared" si="8"/>
        <v>0</v>
      </c>
      <c r="U26" s="11">
        <v>16</v>
      </c>
      <c r="V26" s="13">
        <f t="shared" si="9"/>
        <v>0</v>
      </c>
      <c r="W26" s="11">
        <v>10</v>
      </c>
      <c r="X26" s="13">
        <f t="shared" si="10"/>
        <v>73.170731707317074</v>
      </c>
      <c r="Y26" s="11">
        <v>12</v>
      </c>
      <c r="Z26" s="13">
        <f t="shared" si="11"/>
        <v>0</v>
      </c>
      <c r="AA26" s="11">
        <v>14</v>
      </c>
      <c r="AB26" s="13">
        <f t="shared" si="12"/>
        <v>0</v>
      </c>
      <c r="AC26" s="23">
        <v>13</v>
      </c>
      <c r="AD26" s="13">
        <f t="shared" si="13"/>
        <v>0</v>
      </c>
      <c r="AE26" s="23">
        <v>11</v>
      </c>
      <c r="AF26" s="26">
        <f t="shared" si="14"/>
        <v>3</v>
      </c>
      <c r="AG26" s="26">
        <f t="shared" si="15"/>
        <v>225.23969722455848</v>
      </c>
      <c r="AH26" s="26"/>
      <c r="AI26" s="16">
        <v>20</v>
      </c>
    </row>
    <row r="27" spans="1:35" ht="12" x14ac:dyDescent="0.15">
      <c r="A27" s="15" t="s">
        <v>52</v>
      </c>
      <c r="B27" s="15" t="s">
        <v>23</v>
      </c>
      <c r="C27" s="15">
        <v>620</v>
      </c>
      <c r="D27" s="13">
        <f t="shared" si="0"/>
        <v>0</v>
      </c>
      <c r="E27" s="23">
        <v>25</v>
      </c>
      <c r="F27" s="14">
        <f t="shared" si="1"/>
        <v>0</v>
      </c>
      <c r="G27" s="11">
        <v>13</v>
      </c>
      <c r="H27" s="14">
        <f t="shared" si="2"/>
        <v>33.333333333333329</v>
      </c>
      <c r="I27" s="11">
        <v>9</v>
      </c>
      <c r="J27" s="14">
        <f t="shared" si="3"/>
        <v>0</v>
      </c>
      <c r="K27" s="11">
        <v>30</v>
      </c>
      <c r="L27" s="13">
        <f t="shared" si="4"/>
        <v>0</v>
      </c>
      <c r="M27" s="11">
        <v>31</v>
      </c>
      <c r="N27" s="13">
        <f t="shared" si="5"/>
        <v>37.5</v>
      </c>
      <c r="O27" s="11">
        <v>6</v>
      </c>
      <c r="P27" s="13">
        <f t="shared" si="6"/>
        <v>25</v>
      </c>
      <c r="Q27" s="11">
        <v>13</v>
      </c>
      <c r="R27" s="13">
        <f t="shared" si="7"/>
        <v>31.25</v>
      </c>
      <c r="S27" s="11">
        <v>12</v>
      </c>
      <c r="T27" s="13">
        <f t="shared" si="8"/>
        <v>26.666666666666668</v>
      </c>
      <c r="U27" s="11">
        <v>12</v>
      </c>
      <c r="V27" s="13">
        <f t="shared" si="9"/>
        <v>0</v>
      </c>
      <c r="W27" s="11">
        <v>10</v>
      </c>
      <c r="X27" s="13">
        <f t="shared" si="10"/>
        <v>0</v>
      </c>
      <c r="Y27" s="11">
        <v>42</v>
      </c>
      <c r="Z27" s="13">
        <f t="shared" si="11"/>
        <v>0</v>
      </c>
      <c r="AA27" s="11">
        <v>14</v>
      </c>
      <c r="AB27" s="13">
        <f t="shared" si="12"/>
        <v>66.666666666666657</v>
      </c>
      <c r="AC27" s="23">
        <v>5</v>
      </c>
      <c r="AD27" s="13">
        <f t="shared" si="13"/>
        <v>0</v>
      </c>
      <c r="AE27" s="23">
        <v>11</v>
      </c>
      <c r="AF27" s="26">
        <f t="shared" si="14"/>
        <v>6</v>
      </c>
      <c r="AG27" s="26">
        <f t="shared" si="15"/>
        <v>220.41666666666666</v>
      </c>
      <c r="AH27" s="26"/>
      <c r="AI27" s="16">
        <v>21</v>
      </c>
    </row>
    <row r="28" spans="1:35" ht="12" x14ac:dyDescent="0.15">
      <c r="A28" s="15" t="s">
        <v>105</v>
      </c>
      <c r="B28" s="15" t="s">
        <v>19</v>
      </c>
      <c r="C28" s="15">
        <v>561</v>
      </c>
      <c r="D28" s="13">
        <f t="shared" si="0"/>
        <v>70.833333333333343</v>
      </c>
      <c r="E28" s="23">
        <v>8</v>
      </c>
      <c r="F28" s="14">
        <f t="shared" si="1"/>
        <v>0</v>
      </c>
      <c r="G28" s="11">
        <v>13</v>
      </c>
      <c r="H28" s="14">
        <f t="shared" si="2"/>
        <v>0</v>
      </c>
      <c r="I28" s="11">
        <v>13</v>
      </c>
      <c r="J28" s="14">
        <f t="shared" si="3"/>
        <v>0</v>
      </c>
      <c r="K28" s="11">
        <v>30</v>
      </c>
      <c r="L28" s="13">
        <f t="shared" si="4"/>
        <v>70</v>
      </c>
      <c r="M28" s="11">
        <v>10</v>
      </c>
      <c r="N28" s="13">
        <f t="shared" si="5"/>
        <v>0</v>
      </c>
      <c r="O28" s="11">
        <v>9</v>
      </c>
      <c r="P28" s="13">
        <f t="shared" si="6"/>
        <v>0</v>
      </c>
      <c r="Q28" s="11">
        <v>17</v>
      </c>
      <c r="R28" s="13">
        <f t="shared" si="7"/>
        <v>0</v>
      </c>
      <c r="S28" s="11">
        <v>17</v>
      </c>
      <c r="T28" s="13">
        <f t="shared" si="8"/>
        <v>0</v>
      </c>
      <c r="U28" s="11">
        <v>16</v>
      </c>
      <c r="V28" s="13">
        <f t="shared" si="9"/>
        <v>55.555555555555557</v>
      </c>
      <c r="W28" s="11">
        <v>5</v>
      </c>
      <c r="X28" s="13">
        <f t="shared" si="10"/>
        <v>0</v>
      </c>
      <c r="Y28" s="11">
        <v>42</v>
      </c>
      <c r="Z28" s="13">
        <f t="shared" si="11"/>
        <v>23.076923076923077</v>
      </c>
      <c r="AA28" s="11">
        <v>11</v>
      </c>
      <c r="AB28" s="13">
        <f t="shared" si="12"/>
        <v>0</v>
      </c>
      <c r="AC28" s="23">
        <v>13</v>
      </c>
      <c r="AD28" s="13">
        <f t="shared" si="13"/>
        <v>0</v>
      </c>
      <c r="AE28" s="23">
        <v>11</v>
      </c>
      <c r="AF28" s="26">
        <f t="shared" si="14"/>
        <v>4</v>
      </c>
      <c r="AG28" s="26">
        <f t="shared" si="15"/>
        <v>219.46581196581198</v>
      </c>
      <c r="AH28" s="26"/>
      <c r="AI28" s="16">
        <v>22</v>
      </c>
    </row>
    <row r="29" spans="1:35" ht="12" x14ac:dyDescent="0.15">
      <c r="A29" s="15" t="s">
        <v>25</v>
      </c>
      <c r="B29" s="15" t="s">
        <v>188</v>
      </c>
      <c r="C29" s="15">
        <v>582</v>
      </c>
      <c r="D29" s="13">
        <f t="shared" si="0"/>
        <v>79.166666666666657</v>
      </c>
      <c r="E29" s="23">
        <v>6</v>
      </c>
      <c r="F29" s="14">
        <f t="shared" si="1"/>
        <v>0</v>
      </c>
      <c r="G29" s="11">
        <v>13</v>
      </c>
      <c r="H29" s="14">
        <f t="shared" si="2"/>
        <v>0</v>
      </c>
      <c r="I29" s="11">
        <v>13</v>
      </c>
      <c r="J29" s="14">
        <f t="shared" si="3"/>
        <v>55.172413793103445</v>
      </c>
      <c r="K29" s="11">
        <v>14</v>
      </c>
      <c r="L29" s="13">
        <f t="shared" si="4"/>
        <v>16.666666666666664</v>
      </c>
      <c r="M29" s="11">
        <v>26</v>
      </c>
      <c r="N29" s="13">
        <f t="shared" si="5"/>
        <v>0</v>
      </c>
      <c r="O29" s="11">
        <v>9</v>
      </c>
      <c r="P29" s="13">
        <f t="shared" si="6"/>
        <v>0</v>
      </c>
      <c r="Q29" s="11">
        <v>17</v>
      </c>
      <c r="R29" s="13">
        <f t="shared" si="7"/>
        <v>0</v>
      </c>
      <c r="S29" s="11">
        <v>17</v>
      </c>
      <c r="T29" s="13">
        <f t="shared" si="8"/>
        <v>0</v>
      </c>
      <c r="U29" s="11">
        <v>16</v>
      </c>
      <c r="V29" s="13">
        <f t="shared" si="9"/>
        <v>22.222222222222221</v>
      </c>
      <c r="W29" s="11">
        <v>8</v>
      </c>
      <c r="X29" s="13">
        <f t="shared" si="10"/>
        <v>0</v>
      </c>
      <c r="Y29" s="11">
        <v>42</v>
      </c>
      <c r="Z29" s="13">
        <f t="shared" si="11"/>
        <v>0</v>
      </c>
      <c r="AA29" s="11">
        <v>14</v>
      </c>
      <c r="AB29" s="13">
        <f t="shared" si="12"/>
        <v>0</v>
      </c>
      <c r="AC29" s="23">
        <v>13</v>
      </c>
      <c r="AD29" s="13">
        <f t="shared" si="13"/>
        <v>40</v>
      </c>
      <c r="AE29" s="23">
        <v>7</v>
      </c>
      <c r="AF29" s="26">
        <f t="shared" si="14"/>
        <v>5</v>
      </c>
      <c r="AG29" s="26">
        <f t="shared" si="15"/>
        <v>213.227969348659</v>
      </c>
      <c r="AH29" s="26"/>
      <c r="AI29" s="16">
        <v>23</v>
      </c>
    </row>
    <row r="30" spans="1:35" ht="12" x14ac:dyDescent="0.15">
      <c r="A30" s="15" t="s">
        <v>68</v>
      </c>
      <c r="B30" s="15" t="s">
        <v>11</v>
      </c>
      <c r="C30" s="15">
        <v>375</v>
      </c>
      <c r="D30" s="13">
        <f t="shared" si="0"/>
        <v>0</v>
      </c>
      <c r="E30" s="23">
        <v>25</v>
      </c>
      <c r="F30" s="14">
        <f t="shared" si="1"/>
        <v>0</v>
      </c>
      <c r="G30" s="11">
        <v>13</v>
      </c>
      <c r="H30" s="14">
        <f t="shared" si="2"/>
        <v>0</v>
      </c>
      <c r="I30" s="11">
        <v>13</v>
      </c>
      <c r="J30" s="14">
        <f t="shared" si="3"/>
        <v>75.862068965517238</v>
      </c>
      <c r="K30" s="11">
        <v>8</v>
      </c>
      <c r="L30" s="13">
        <f t="shared" si="4"/>
        <v>60</v>
      </c>
      <c r="M30" s="11">
        <v>13</v>
      </c>
      <c r="N30" s="13">
        <f t="shared" si="5"/>
        <v>0</v>
      </c>
      <c r="O30" s="11">
        <v>9</v>
      </c>
      <c r="P30" s="13">
        <f t="shared" si="6"/>
        <v>0</v>
      </c>
      <c r="Q30" s="11">
        <v>17</v>
      </c>
      <c r="R30" s="13">
        <f t="shared" si="7"/>
        <v>0</v>
      </c>
      <c r="S30" s="11">
        <v>17</v>
      </c>
      <c r="T30" s="13">
        <f t="shared" si="8"/>
        <v>0</v>
      </c>
      <c r="U30" s="11">
        <v>16</v>
      </c>
      <c r="V30" s="13">
        <f t="shared" si="9"/>
        <v>0</v>
      </c>
      <c r="W30" s="11">
        <v>10</v>
      </c>
      <c r="X30" s="13">
        <f t="shared" si="10"/>
        <v>70.731707317073173</v>
      </c>
      <c r="Y30" s="11">
        <v>13</v>
      </c>
      <c r="Z30" s="13">
        <f t="shared" si="11"/>
        <v>0</v>
      </c>
      <c r="AA30" s="11">
        <v>14</v>
      </c>
      <c r="AB30" s="13">
        <f t="shared" si="12"/>
        <v>0</v>
      </c>
      <c r="AC30" s="23">
        <v>13</v>
      </c>
      <c r="AD30" s="13">
        <f t="shared" si="13"/>
        <v>0</v>
      </c>
      <c r="AE30" s="23">
        <v>11</v>
      </c>
      <c r="AF30" s="26">
        <f t="shared" si="14"/>
        <v>3</v>
      </c>
      <c r="AG30" s="26">
        <f t="shared" si="15"/>
        <v>206.5937762825904</v>
      </c>
      <c r="AH30" s="26"/>
      <c r="AI30" s="16">
        <v>24</v>
      </c>
    </row>
    <row r="31" spans="1:35" ht="12" x14ac:dyDescent="0.15">
      <c r="A31" s="15" t="s">
        <v>156</v>
      </c>
      <c r="B31" s="15" t="s">
        <v>126</v>
      </c>
      <c r="C31" s="15">
        <v>631</v>
      </c>
      <c r="D31" s="13">
        <f t="shared" si="0"/>
        <v>37.5</v>
      </c>
      <c r="E31" s="23">
        <v>16</v>
      </c>
      <c r="F31" s="14">
        <f t="shared" si="1"/>
        <v>0</v>
      </c>
      <c r="G31" s="11">
        <v>13</v>
      </c>
      <c r="H31" s="14">
        <f t="shared" si="2"/>
        <v>0</v>
      </c>
      <c r="I31" s="11">
        <v>13</v>
      </c>
      <c r="J31" s="14">
        <f t="shared" si="3"/>
        <v>31.03448275862069</v>
      </c>
      <c r="K31" s="11">
        <v>21</v>
      </c>
      <c r="L31" s="13">
        <f t="shared" si="4"/>
        <v>3.3333333333333335</v>
      </c>
      <c r="M31" s="11">
        <v>30</v>
      </c>
      <c r="N31" s="13">
        <f t="shared" si="5"/>
        <v>0</v>
      </c>
      <c r="O31" s="11">
        <v>9</v>
      </c>
      <c r="P31" s="13">
        <f t="shared" si="6"/>
        <v>0</v>
      </c>
      <c r="Q31" s="11">
        <v>17</v>
      </c>
      <c r="R31" s="13">
        <f t="shared" si="7"/>
        <v>0</v>
      </c>
      <c r="S31" s="11">
        <v>17</v>
      </c>
      <c r="T31" s="13">
        <f t="shared" si="8"/>
        <v>0</v>
      </c>
      <c r="U31" s="11">
        <v>16</v>
      </c>
      <c r="V31" s="13">
        <f t="shared" si="9"/>
        <v>44.444444444444443</v>
      </c>
      <c r="W31" s="11">
        <v>6</v>
      </c>
      <c r="X31" s="13">
        <f t="shared" si="10"/>
        <v>53.658536585365859</v>
      </c>
      <c r="Y31" s="11">
        <v>20</v>
      </c>
      <c r="Z31" s="13">
        <f t="shared" si="11"/>
        <v>0</v>
      </c>
      <c r="AA31" s="11">
        <v>14</v>
      </c>
      <c r="AB31" s="13">
        <f t="shared" si="12"/>
        <v>0</v>
      </c>
      <c r="AC31" s="23">
        <v>13</v>
      </c>
      <c r="AD31" s="13">
        <f t="shared" si="13"/>
        <v>30</v>
      </c>
      <c r="AE31" s="23">
        <v>8</v>
      </c>
      <c r="AF31" s="26">
        <f t="shared" si="14"/>
        <v>6</v>
      </c>
      <c r="AG31" s="26">
        <f t="shared" si="15"/>
        <v>199.97079712176432</v>
      </c>
      <c r="AH31" s="26"/>
      <c r="AI31" s="16">
        <v>25</v>
      </c>
    </row>
    <row r="32" spans="1:35" ht="12" x14ac:dyDescent="0.15">
      <c r="A32" s="15" t="s">
        <v>22</v>
      </c>
      <c r="B32" s="15" t="s">
        <v>23</v>
      </c>
      <c r="C32" s="16">
        <v>610</v>
      </c>
      <c r="D32" s="13">
        <f t="shared" si="0"/>
        <v>0</v>
      </c>
      <c r="E32" s="23">
        <v>25</v>
      </c>
      <c r="F32" s="14">
        <f t="shared" si="1"/>
        <v>66.666666666666657</v>
      </c>
      <c r="G32" s="11">
        <v>5</v>
      </c>
      <c r="H32" s="14">
        <f t="shared" si="2"/>
        <v>0</v>
      </c>
      <c r="I32" s="11">
        <v>13</v>
      </c>
      <c r="J32" s="14">
        <f t="shared" si="3"/>
        <v>0</v>
      </c>
      <c r="K32" s="11">
        <v>30</v>
      </c>
      <c r="L32" s="13">
        <f t="shared" si="4"/>
        <v>0</v>
      </c>
      <c r="M32" s="11">
        <v>31</v>
      </c>
      <c r="N32" s="13">
        <f t="shared" si="5"/>
        <v>0</v>
      </c>
      <c r="O32" s="11">
        <v>9</v>
      </c>
      <c r="P32" s="13">
        <f t="shared" si="6"/>
        <v>87.5</v>
      </c>
      <c r="Q32" s="11">
        <v>3</v>
      </c>
      <c r="R32" s="13">
        <f t="shared" si="7"/>
        <v>0</v>
      </c>
      <c r="S32" s="11">
        <v>17</v>
      </c>
      <c r="T32" s="13">
        <f t="shared" si="8"/>
        <v>0</v>
      </c>
      <c r="U32" s="11">
        <v>16</v>
      </c>
      <c r="V32" s="13">
        <f t="shared" si="9"/>
        <v>0</v>
      </c>
      <c r="W32" s="11">
        <v>10</v>
      </c>
      <c r="X32" s="13">
        <f t="shared" si="10"/>
        <v>43.902439024390247</v>
      </c>
      <c r="Y32" s="11">
        <v>24</v>
      </c>
      <c r="Z32" s="13">
        <f t="shared" si="11"/>
        <v>0</v>
      </c>
      <c r="AA32" s="11">
        <v>14</v>
      </c>
      <c r="AB32" s="13">
        <f t="shared" si="12"/>
        <v>0</v>
      </c>
      <c r="AC32" s="23">
        <v>13</v>
      </c>
      <c r="AD32" s="13">
        <f t="shared" si="13"/>
        <v>0</v>
      </c>
      <c r="AE32" s="23">
        <v>11</v>
      </c>
      <c r="AF32" s="26">
        <f t="shared" si="14"/>
        <v>3</v>
      </c>
      <c r="AG32" s="26">
        <f t="shared" si="15"/>
        <v>198.0691056910569</v>
      </c>
      <c r="AH32" s="26"/>
      <c r="AI32" s="16">
        <v>26</v>
      </c>
    </row>
    <row r="33" spans="1:35" ht="12" x14ac:dyDescent="0.15">
      <c r="A33" s="15" t="s">
        <v>16</v>
      </c>
      <c r="B33" s="15" t="s">
        <v>11</v>
      </c>
      <c r="C33" s="15">
        <v>623</v>
      </c>
      <c r="D33" s="13">
        <f t="shared" si="0"/>
        <v>0</v>
      </c>
      <c r="E33" s="23">
        <v>25</v>
      </c>
      <c r="F33" s="14">
        <f t="shared" si="1"/>
        <v>0</v>
      </c>
      <c r="G33" s="11">
        <v>13</v>
      </c>
      <c r="H33" s="14">
        <f t="shared" si="2"/>
        <v>0</v>
      </c>
      <c r="I33" s="11">
        <v>13</v>
      </c>
      <c r="J33" s="14">
        <f t="shared" si="3"/>
        <v>96.551724137931032</v>
      </c>
      <c r="K33" s="11">
        <v>2</v>
      </c>
      <c r="L33" s="13">
        <f t="shared" si="4"/>
        <v>0</v>
      </c>
      <c r="M33" s="11">
        <v>31</v>
      </c>
      <c r="N33" s="13">
        <f t="shared" si="5"/>
        <v>0</v>
      </c>
      <c r="O33" s="11">
        <v>9</v>
      </c>
      <c r="P33" s="13">
        <f t="shared" si="6"/>
        <v>0</v>
      </c>
      <c r="Q33" s="11">
        <v>17</v>
      </c>
      <c r="R33" s="13">
        <f t="shared" si="7"/>
        <v>0</v>
      </c>
      <c r="S33" s="11">
        <v>17</v>
      </c>
      <c r="T33" s="13">
        <f t="shared" si="8"/>
        <v>0</v>
      </c>
      <c r="U33" s="11">
        <v>16</v>
      </c>
      <c r="V33" s="13">
        <f t="shared" si="9"/>
        <v>0</v>
      </c>
      <c r="W33" s="11">
        <v>10</v>
      </c>
      <c r="X33" s="13">
        <f t="shared" si="10"/>
        <v>90.243902439024396</v>
      </c>
      <c r="Y33" s="11">
        <v>5</v>
      </c>
      <c r="Z33" s="13">
        <f t="shared" si="11"/>
        <v>0</v>
      </c>
      <c r="AA33" s="11">
        <v>14</v>
      </c>
      <c r="AB33" s="13">
        <f t="shared" si="12"/>
        <v>0</v>
      </c>
      <c r="AC33" s="23">
        <v>13</v>
      </c>
      <c r="AD33" s="13">
        <f t="shared" si="13"/>
        <v>0</v>
      </c>
      <c r="AE33" s="23">
        <v>11</v>
      </c>
      <c r="AF33" s="26">
        <f t="shared" si="14"/>
        <v>2</v>
      </c>
      <c r="AG33" s="26">
        <f t="shared" si="15"/>
        <v>186.79562657695544</v>
      </c>
      <c r="AH33" s="26"/>
      <c r="AI33" s="16">
        <v>27</v>
      </c>
    </row>
    <row r="34" spans="1:35" ht="12" x14ac:dyDescent="0.15">
      <c r="A34" s="16" t="s">
        <v>127</v>
      </c>
      <c r="B34" s="15" t="s">
        <v>170</v>
      </c>
      <c r="C34" s="16">
        <v>86</v>
      </c>
      <c r="D34" s="13">
        <f t="shared" si="0"/>
        <v>62.5</v>
      </c>
      <c r="E34" s="23">
        <v>10</v>
      </c>
      <c r="F34" s="14">
        <f t="shared" si="1"/>
        <v>0</v>
      </c>
      <c r="G34" s="11">
        <v>13</v>
      </c>
      <c r="H34" s="14">
        <f t="shared" si="2"/>
        <v>0</v>
      </c>
      <c r="I34" s="11">
        <v>13</v>
      </c>
      <c r="J34" s="14">
        <f t="shared" si="3"/>
        <v>0</v>
      </c>
      <c r="K34" s="11">
        <v>30</v>
      </c>
      <c r="L34" s="13">
        <f t="shared" si="4"/>
        <v>76.666666666666671</v>
      </c>
      <c r="M34" s="11">
        <v>8</v>
      </c>
      <c r="N34" s="13">
        <f t="shared" si="5"/>
        <v>0</v>
      </c>
      <c r="O34" s="11">
        <v>9</v>
      </c>
      <c r="P34" s="13">
        <f t="shared" si="6"/>
        <v>0</v>
      </c>
      <c r="Q34" s="11">
        <v>17</v>
      </c>
      <c r="R34" s="13">
        <f t="shared" si="7"/>
        <v>0</v>
      </c>
      <c r="S34" s="11">
        <v>17</v>
      </c>
      <c r="T34" s="13">
        <f t="shared" si="8"/>
        <v>0</v>
      </c>
      <c r="U34" s="11">
        <v>16</v>
      </c>
      <c r="V34" s="13">
        <f t="shared" si="9"/>
        <v>0</v>
      </c>
      <c r="W34" s="11">
        <v>10</v>
      </c>
      <c r="X34" s="13">
        <f t="shared" si="10"/>
        <v>41.463414634146339</v>
      </c>
      <c r="Y34" s="11">
        <v>25</v>
      </c>
      <c r="Z34" s="13">
        <f t="shared" si="11"/>
        <v>0</v>
      </c>
      <c r="AA34" s="11">
        <v>14</v>
      </c>
      <c r="AB34" s="13">
        <f t="shared" si="12"/>
        <v>0</v>
      </c>
      <c r="AC34" s="23">
        <v>13</v>
      </c>
      <c r="AD34" s="13">
        <f t="shared" si="13"/>
        <v>0</v>
      </c>
      <c r="AE34" s="23">
        <v>11</v>
      </c>
      <c r="AF34" s="26">
        <f t="shared" si="14"/>
        <v>3</v>
      </c>
      <c r="AG34" s="26">
        <f t="shared" si="15"/>
        <v>180.630081300813</v>
      </c>
      <c r="AH34" s="26"/>
      <c r="AI34" s="16">
        <v>28</v>
      </c>
    </row>
    <row r="35" spans="1:35" ht="12" x14ac:dyDescent="0.15">
      <c r="A35" s="15" t="s">
        <v>146</v>
      </c>
      <c r="B35" s="15" t="s">
        <v>141</v>
      </c>
      <c r="C35" s="15">
        <v>629</v>
      </c>
      <c r="D35" s="13">
        <f t="shared" si="0"/>
        <v>0</v>
      </c>
      <c r="E35" s="23">
        <v>25</v>
      </c>
      <c r="F35" s="14">
        <f t="shared" si="1"/>
        <v>0</v>
      </c>
      <c r="G35" s="11">
        <v>13</v>
      </c>
      <c r="H35" s="14">
        <f t="shared" si="2"/>
        <v>0</v>
      </c>
      <c r="I35" s="11">
        <v>13</v>
      </c>
      <c r="J35" s="14">
        <f t="shared" si="3"/>
        <v>0</v>
      </c>
      <c r="K35" s="11">
        <v>30</v>
      </c>
      <c r="L35" s="13">
        <f t="shared" si="4"/>
        <v>0</v>
      </c>
      <c r="M35" s="11">
        <v>31</v>
      </c>
      <c r="N35" s="13">
        <f t="shared" si="5"/>
        <v>0</v>
      </c>
      <c r="O35" s="11">
        <v>9</v>
      </c>
      <c r="P35" s="13">
        <f t="shared" si="6"/>
        <v>0</v>
      </c>
      <c r="Q35" s="11">
        <v>17</v>
      </c>
      <c r="R35" s="13">
        <f t="shared" si="7"/>
        <v>0</v>
      </c>
      <c r="S35" s="11">
        <v>17</v>
      </c>
      <c r="T35" s="13">
        <f t="shared" si="8"/>
        <v>0</v>
      </c>
      <c r="U35" s="11">
        <v>16</v>
      </c>
      <c r="V35" s="13">
        <f t="shared" si="9"/>
        <v>0</v>
      </c>
      <c r="W35" s="11">
        <v>10</v>
      </c>
      <c r="X35" s="13">
        <f t="shared" si="10"/>
        <v>80.487804878048792</v>
      </c>
      <c r="Y35" s="11">
        <v>9</v>
      </c>
      <c r="Z35" s="13">
        <f t="shared" si="11"/>
        <v>0</v>
      </c>
      <c r="AA35" s="11">
        <v>14</v>
      </c>
      <c r="AB35" s="13">
        <f t="shared" si="12"/>
        <v>100</v>
      </c>
      <c r="AC35" s="23">
        <v>1</v>
      </c>
      <c r="AD35" s="13">
        <f t="shared" si="13"/>
        <v>0</v>
      </c>
      <c r="AE35" s="23">
        <v>11</v>
      </c>
      <c r="AF35" s="26">
        <f t="shared" si="14"/>
        <v>2</v>
      </c>
      <c r="AG35" s="26">
        <f t="shared" si="15"/>
        <v>180.48780487804879</v>
      </c>
      <c r="AH35" s="26"/>
      <c r="AI35" s="16">
        <v>29</v>
      </c>
    </row>
    <row r="36" spans="1:35" x14ac:dyDescent="0.15">
      <c r="A36" s="16" t="s">
        <v>46</v>
      </c>
      <c r="B36" s="16" t="s">
        <v>34</v>
      </c>
      <c r="C36" s="16">
        <v>588</v>
      </c>
      <c r="D36" s="13">
        <f t="shared" si="0"/>
        <v>29.166666666666668</v>
      </c>
      <c r="E36" s="23">
        <v>18</v>
      </c>
      <c r="F36" s="14">
        <f t="shared" si="1"/>
        <v>0</v>
      </c>
      <c r="G36" s="11">
        <v>13</v>
      </c>
      <c r="H36" s="14">
        <f t="shared" si="2"/>
        <v>0</v>
      </c>
      <c r="I36" s="11">
        <v>13</v>
      </c>
      <c r="J36" s="14">
        <f t="shared" si="3"/>
        <v>27.586206896551722</v>
      </c>
      <c r="K36" s="11">
        <v>22</v>
      </c>
      <c r="L36" s="13">
        <f t="shared" si="4"/>
        <v>26.666666666666668</v>
      </c>
      <c r="M36" s="11">
        <v>23</v>
      </c>
      <c r="N36" s="13">
        <f t="shared" si="5"/>
        <v>0</v>
      </c>
      <c r="O36" s="11">
        <v>9</v>
      </c>
      <c r="P36" s="13">
        <f t="shared" si="6"/>
        <v>0</v>
      </c>
      <c r="Q36" s="11">
        <v>17</v>
      </c>
      <c r="R36" s="13">
        <f t="shared" si="7"/>
        <v>0</v>
      </c>
      <c r="S36" s="11">
        <v>17</v>
      </c>
      <c r="T36" s="13">
        <f t="shared" si="8"/>
        <v>0</v>
      </c>
      <c r="U36" s="11">
        <v>16</v>
      </c>
      <c r="V36" s="13">
        <f t="shared" si="9"/>
        <v>0</v>
      </c>
      <c r="W36" s="11">
        <v>10</v>
      </c>
      <c r="X36" s="13">
        <f t="shared" si="10"/>
        <v>39.024390243902438</v>
      </c>
      <c r="Y36" s="11">
        <v>26</v>
      </c>
      <c r="Z36" s="13">
        <f t="shared" si="11"/>
        <v>46.153846153846153</v>
      </c>
      <c r="AA36" s="11">
        <v>8</v>
      </c>
      <c r="AB36" s="13">
        <f t="shared" si="12"/>
        <v>0</v>
      </c>
      <c r="AC36" s="23">
        <v>13</v>
      </c>
      <c r="AD36" s="13">
        <f t="shared" si="13"/>
        <v>0</v>
      </c>
      <c r="AE36" s="23">
        <v>11</v>
      </c>
      <c r="AF36" s="26">
        <f t="shared" si="14"/>
        <v>5</v>
      </c>
      <c r="AG36" s="26">
        <f t="shared" si="15"/>
        <v>168.59777662763364</v>
      </c>
      <c r="AH36" s="26"/>
      <c r="AI36" s="16">
        <v>30</v>
      </c>
    </row>
    <row r="37" spans="1:35" ht="12" x14ac:dyDescent="0.15">
      <c r="A37" s="15" t="s">
        <v>103</v>
      </c>
      <c r="B37" s="15" t="s">
        <v>152</v>
      </c>
      <c r="C37" s="15">
        <v>609</v>
      </c>
      <c r="D37" s="13">
        <f t="shared" si="0"/>
        <v>0</v>
      </c>
      <c r="E37" s="23">
        <v>25</v>
      </c>
      <c r="F37" s="14">
        <f t="shared" si="1"/>
        <v>0</v>
      </c>
      <c r="G37" s="11">
        <v>13</v>
      </c>
      <c r="H37" s="14">
        <f t="shared" si="2"/>
        <v>0</v>
      </c>
      <c r="I37" s="11">
        <v>13</v>
      </c>
      <c r="J37" s="14">
        <f t="shared" si="3"/>
        <v>100</v>
      </c>
      <c r="K37" s="11">
        <v>1</v>
      </c>
      <c r="L37" s="13">
        <f t="shared" si="4"/>
        <v>0</v>
      </c>
      <c r="M37" s="11">
        <v>31</v>
      </c>
      <c r="N37" s="13">
        <f t="shared" si="5"/>
        <v>0</v>
      </c>
      <c r="O37" s="11">
        <v>9</v>
      </c>
      <c r="P37" s="13">
        <f t="shared" si="6"/>
        <v>0</v>
      </c>
      <c r="Q37" s="11">
        <v>17</v>
      </c>
      <c r="R37" s="13">
        <f t="shared" si="7"/>
        <v>0</v>
      </c>
      <c r="S37" s="11">
        <v>17</v>
      </c>
      <c r="T37" s="13">
        <f t="shared" si="8"/>
        <v>0</v>
      </c>
      <c r="U37" s="11">
        <v>16</v>
      </c>
      <c r="V37" s="13">
        <f t="shared" si="9"/>
        <v>0</v>
      </c>
      <c r="W37" s="11">
        <v>10</v>
      </c>
      <c r="X37" s="13">
        <f t="shared" si="10"/>
        <v>0</v>
      </c>
      <c r="Y37" s="11">
        <v>42</v>
      </c>
      <c r="Z37" s="13">
        <f t="shared" si="11"/>
        <v>0</v>
      </c>
      <c r="AA37" s="11">
        <v>14</v>
      </c>
      <c r="AB37" s="13">
        <f t="shared" si="12"/>
        <v>0</v>
      </c>
      <c r="AC37" s="23">
        <v>13</v>
      </c>
      <c r="AD37" s="13">
        <f t="shared" si="13"/>
        <v>60</v>
      </c>
      <c r="AE37" s="23">
        <v>5</v>
      </c>
      <c r="AF37" s="26">
        <f t="shared" si="14"/>
        <v>2</v>
      </c>
      <c r="AG37" s="26">
        <f t="shared" si="15"/>
        <v>160</v>
      </c>
      <c r="AH37" s="26"/>
      <c r="AI37" s="16">
        <v>31</v>
      </c>
    </row>
    <row r="38" spans="1:35" x14ac:dyDescent="0.15">
      <c r="A38" s="16" t="s">
        <v>38</v>
      </c>
      <c r="B38" s="16" t="s">
        <v>125</v>
      </c>
      <c r="C38" s="16">
        <v>619</v>
      </c>
      <c r="D38" s="13">
        <f t="shared" si="0"/>
        <v>0</v>
      </c>
      <c r="E38" s="23">
        <v>25</v>
      </c>
      <c r="F38" s="14">
        <f t="shared" si="1"/>
        <v>0</v>
      </c>
      <c r="G38" s="11">
        <v>13</v>
      </c>
      <c r="H38" s="14">
        <f t="shared" si="2"/>
        <v>0</v>
      </c>
      <c r="I38" s="11">
        <v>13</v>
      </c>
      <c r="J38" s="14">
        <f t="shared" si="3"/>
        <v>0</v>
      </c>
      <c r="K38" s="11">
        <v>30</v>
      </c>
      <c r="L38" s="13">
        <f t="shared" si="4"/>
        <v>0</v>
      </c>
      <c r="M38" s="11">
        <v>31</v>
      </c>
      <c r="N38" s="13">
        <f t="shared" si="5"/>
        <v>0</v>
      </c>
      <c r="O38" s="11">
        <v>9</v>
      </c>
      <c r="P38" s="13">
        <f t="shared" si="6"/>
        <v>50</v>
      </c>
      <c r="Q38" s="11">
        <v>9</v>
      </c>
      <c r="R38" s="13">
        <f t="shared" si="7"/>
        <v>93.75</v>
      </c>
      <c r="S38" s="11">
        <v>2</v>
      </c>
      <c r="T38" s="13">
        <f t="shared" si="8"/>
        <v>0</v>
      </c>
      <c r="U38" s="11">
        <v>16</v>
      </c>
      <c r="V38" s="13">
        <f t="shared" si="9"/>
        <v>0</v>
      </c>
      <c r="W38" s="11">
        <v>10</v>
      </c>
      <c r="X38" s="13">
        <f t="shared" si="10"/>
        <v>0</v>
      </c>
      <c r="Y38" s="11">
        <v>42</v>
      </c>
      <c r="Z38" s="13">
        <f t="shared" si="11"/>
        <v>0</v>
      </c>
      <c r="AA38" s="11">
        <v>14</v>
      </c>
      <c r="AB38" s="13">
        <f t="shared" si="12"/>
        <v>0</v>
      </c>
      <c r="AC38" s="23">
        <v>13</v>
      </c>
      <c r="AD38" s="13">
        <f t="shared" si="13"/>
        <v>0</v>
      </c>
      <c r="AE38" s="23">
        <v>11</v>
      </c>
      <c r="AF38" s="26">
        <f t="shared" si="14"/>
        <v>2</v>
      </c>
      <c r="AG38" s="26">
        <f t="shared" si="15"/>
        <v>143.75</v>
      </c>
      <c r="AH38" s="26"/>
      <c r="AI38" s="16">
        <v>32</v>
      </c>
    </row>
    <row r="39" spans="1:35" ht="12" x14ac:dyDescent="0.15">
      <c r="A39" s="15" t="s">
        <v>158</v>
      </c>
      <c r="B39" s="15" t="s">
        <v>91</v>
      </c>
      <c r="C39" s="15">
        <v>432</v>
      </c>
      <c r="D39" s="13">
        <f t="shared" ref="D39:D70" si="16">IF(E39="",0,(($E$6-E39+1)/$E$6)*100)</f>
        <v>41.666666666666671</v>
      </c>
      <c r="E39" s="23">
        <v>15</v>
      </c>
      <c r="F39" s="14">
        <f t="shared" ref="F39:F70" si="17">IF(G39="",0,(($G$6-G39+1)/$G$6)*100)</f>
        <v>0</v>
      </c>
      <c r="G39" s="11">
        <v>13</v>
      </c>
      <c r="H39" s="14">
        <f t="shared" ref="H39:H70" si="18">IF(I39="",0,(($I$6-I39+1)/$I$6)*100)</f>
        <v>0</v>
      </c>
      <c r="I39" s="11">
        <v>13</v>
      </c>
      <c r="J39" s="14">
        <f t="shared" ref="J39:J70" si="19">IF(K39="",0,(($K$6-K39+1)/$K$6)*100)</f>
        <v>37.931034482758619</v>
      </c>
      <c r="K39" s="11">
        <v>19</v>
      </c>
      <c r="L39" s="13">
        <f t="shared" ref="L39:L70" si="20">IF(M39="",0,(($M$6-M39+1)/$M$6)*100)</f>
        <v>0</v>
      </c>
      <c r="M39" s="11">
        <v>31</v>
      </c>
      <c r="N39" s="13">
        <f t="shared" ref="N39:N70" si="21">IF(O39="",0,(($O$6-O39+1)/$O$6)*100)</f>
        <v>0</v>
      </c>
      <c r="O39" s="11">
        <v>9</v>
      </c>
      <c r="P39" s="13">
        <f t="shared" ref="P39:P70" si="22">IF(Q39="",0,(($Q$6-Q39+1)/$Q$6)*100)</f>
        <v>0</v>
      </c>
      <c r="Q39" s="11">
        <v>17</v>
      </c>
      <c r="R39" s="13">
        <f t="shared" ref="R39:R70" si="23">IF(S39="",0,(($S$6-S39+1)/$S$6)*100)</f>
        <v>0</v>
      </c>
      <c r="S39" s="11">
        <v>17</v>
      </c>
      <c r="T39" s="13">
        <f t="shared" ref="T39:T70" si="24">IF(U39="",0,(($U$6-U39+1)/$U$6)*100)</f>
        <v>0</v>
      </c>
      <c r="U39" s="11">
        <v>16</v>
      </c>
      <c r="V39" s="13">
        <f t="shared" ref="V39:V70" si="25">IF(W39="",0,(($W$6-W39+1)/$W$6)*100)</f>
        <v>0</v>
      </c>
      <c r="W39" s="11">
        <v>10</v>
      </c>
      <c r="X39" s="13">
        <f t="shared" ref="X39:X70" si="26">IF(Y39="",0,(($Y$6-Y39+1)/$Y$6)*100)</f>
        <v>0</v>
      </c>
      <c r="Y39" s="11">
        <v>42</v>
      </c>
      <c r="Z39" s="13">
        <f t="shared" ref="Z39:Z70" si="27">IF(AA39="",0,(($AA$6-AA39+1)/$AA$6)*100)</f>
        <v>61.53846153846154</v>
      </c>
      <c r="AA39" s="11">
        <v>6</v>
      </c>
      <c r="AB39" s="13">
        <f t="shared" ref="AB39:AB70" si="28">IF(AC39="",0,(($AC$6-AC39+1)/$AC$6)*100)</f>
        <v>0</v>
      </c>
      <c r="AC39" s="23">
        <v>13</v>
      </c>
      <c r="AD39" s="13">
        <f t="shared" ref="AD39:AD70" si="29">IF(AE39="",0,(($AE$6-AE39+1)/$AE$6)*100)</f>
        <v>0</v>
      </c>
      <c r="AE39" s="23">
        <v>11</v>
      </c>
      <c r="AF39" s="26">
        <f t="shared" ref="AF39:AF70" si="30">14-(COUNTIF(D39:AE39,0))</f>
        <v>3</v>
      </c>
      <c r="AG39" s="26">
        <f t="shared" ref="AG39:AG70" si="31">F39+H39+L39+J39+N39+P39+ R39+T39+V39+X39+Z39+AB39+AD39+D39</f>
        <v>141.13616268788684</v>
      </c>
      <c r="AH39" s="26"/>
      <c r="AI39" s="16">
        <v>33</v>
      </c>
    </row>
    <row r="40" spans="1:35" ht="12" x14ac:dyDescent="0.15">
      <c r="A40" s="18" t="s">
        <v>49</v>
      </c>
      <c r="B40" s="15" t="s">
        <v>23</v>
      </c>
      <c r="C40" s="16">
        <v>500</v>
      </c>
      <c r="D40" s="13">
        <f t="shared" si="16"/>
        <v>0</v>
      </c>
      <c r="E40" s="23">
        <v>25</v>
      </c>
      <c r="F40" s="14">
        <f t="shared" si="17"/>
        <v>0</v>
      </c>
      <c r="G40" s="11">
        <v>13</v>
      </c>
      <c r="H40" s="14">
        <f t="shared" si="18"/>
        <v>0</v>
      </c>
      <c r="I40" s="11">
        <v>13</v>
      </c>
      <c r="J40" s="14">
        <f t="shared" si="19"/>
        <v>0</v>
      </c>
      <c r="K40" s="11">
        <v>30</v>
      </c>
      <c r="L40" s="13">
        <f t="shared" si="20"/>
        <v>0</v>
      </c>
      <c r="M40" s="11">
        <v>31</v>
      </c>
      <c r="N40" s="13">
        <f t="shared" si="21"/>
        <v>25</v>
      </c>
      <c r="O40" s="11">
        <v>7</v>
      </c>
      <c r="P40" s="13">
        <f t="shared" si="22"/>
        <v>31.25</v>
      </c>
      <c r="Q40" s="11">
        <v>12</v>
      </c>
      <c r="R40" s="13">
        <f t="shared" si="23"/>
        <v>18.75</v>
      </c>
      <c r="S40" s="11">
        <v>14</v>
      </c>
      <c r="T40" s="13">
        <f t="shared" si="24"/>
        <v>53.333333333333336</v>
      </c>
      <c r="U40" s="11">
        <v>8</v>
      </c>
      <c r="V40" s="13">
        <f t="shared" si="25"/>
        <v>0</v>
      </c>
      <c r="W40" s="11">
        <v>10</v>
      </c>
      <c r="X40" s="13">
        <f t="shared" si="26"/>
        <v>0</v>
      </c>
      <c r="Y40" s="11">
        <v>42</v>
      </c>
      <c r="Z40" s="13">
        <f t="shared" si="27"/>
        <v>0</v>
      </c>
      <c r="AA40" s="11">
        <v>14</v>
      </c>
      <c r="AB40" s="13">
        <f t="shared" si="28"/>
        <v>0</v>
      </c>
      <c r="AC40" s="23">
        <v>13</v>
      </c>
      <c r="AD40" s="13">
        <f t="shared" si="29"/>
        <v>0</v>
      </c>
      <c r="AE40" s="23">
        <v>11</v>
      </c>
      <c r="AF40" s="26">
        <f t="shared" si="30"/>
        <v>4</v>
      </c>
      <c r="AG40" s="26">
        <f t="shared" si="31"/>
        <v>128.33333333333334</v>
      </c>
      <c r="AH40" s="26"/>
      <c r="AI40" s="16">
        <v>34</v>
      </c>
    </row>
    <row r="41" spans="1:35" ht="12" x14ac:dyDescent="0.15">
      <c r="A41" s="15" t="s">
        <v>167</v>
      </c>
      <c r="B41" s="15" t="s">
        <v>168</v>
      </c>
      <c r="C41" s="15">
        <v>605</v>
      </c>
      <c r="D41" s="13">
        <f t="shared" si="16"/>
        <v>4.1666666666666661</v>
      </c>
      <c r="E41" s="23">
        <v>24</v>
      </c>
      <c r="F41" s="14">
        <f t="shared" si="17"/>
        <v>0</v>
      </c>
      <c r="G41" s="11">
        <v>13</v>
      </c>
      <c r="H41" s="14">
        <f t="shared" si="18"/>
        <v>0</v>
      </c>
      <c r="I41" s="11">
        <v>13</v>
      </c>
      <c r="J41" s="14">
        <f t="shared" si="19"/>
        <v>0</v>
      </c>
      <c r="K41" s="11">
        <v>30</v>
      </c>
      <c r="L41" s="13">
        <f t="shared" si="20"/>
        <v>43.333333333333336</v>
      </c>
      <c r="M41" s="11">
        <v>18</v>
      </c>
      <c r="N41" s="13">
        <f t="shared" si="21"/>
        <v>0</v>
      </c>
      <c r="O41" s="11">
        <v>9</v>
      </c>
      <c r="P41" s="13">
        <f t="shared" si="22"/>
        <v>0</v>
      </c>
      <c r="Q41" s="11">
        <v>17</v>
      </c>
      <c r="R41" s="13">
        <f t="shared" si="23"/>
        <v>0</v>
      </c>
      <c r="S41" s="11">
        <v>17</v>
      </c>
      <c r="T41" s="13">
        <f t="shared" si="24"/>
        <v>0</v>
      </c>
      <c r="U41" s="11">
        <v>16</v>
      </c>
      <c r="V41" s="13">
        <f t="shared" si="25"/>
        <v>0</v>
      </c>
      <c r="W41" s="11">
        <v>10</v>
      </c>
      <c r="X41" s="13">
        <f t="shared" si="26"/>
        <v>78.048780487804876</v>
      </c>
      <c r="Y41" s="11">
        <v>10</v>
      </c>
      <c r="Z41" s="13">
        <f t="shared" si="27"/>
        <v>0</v>
      </c>
      <c r="AA41" s="11">
        <v>14</v>
      </c>
      <c r="AB41" s="13">
        <f t="shared" si="28"/>
        <v>0</v>
      </c>
      <c r="AC41" s="23">
        <v>13</v>
      </c>
      <c r="AD41" s="13">
        <f t="shared" si="29"/>
        <v>0</v>
      </c>
      <c r="AE41" s="23">
        <v>11</v>
      </c>
      <c r="AF41" s="26">
        <f t="shared" si="30"/>
        <v>3</v>
      </c>
      <c r="AG41" s="26">
        <f t="shared" si="31"/>
        <v>125.54878048780488</v>
      </c>
      <c r="AH41" s="26"/>
      <c r="AI41" s="16">
        <v>35</v>
      </c>
    </row>
    <row r="42" spans="1:35" ht="12" x14ac:dyDescent="0.15">
      <c r="A42" s="15" t="s">
        <v>12</v>
      </c>
      <c r="B42" s="15" t="s">
        <v>115</v>
      </c>
      <c r="C42" s="15">
        <v>566</v>
      </c>
      <c r="D42" s="13">
        <f t="shared" si="16"/>
        <v>0</v>
      </c>
      <c r="E42" s="23">
        <v>25</v>
      </c>
      <c r="F42" s="14">
        <f t="shared" si="17"/>
        <v>91.666666666666657</v>
      </c>
      <c r="G42" s="11">
        <v>2</v>
      </c>
      <c r="H42" s="14">
        <f t="shared" si="18"/>
        <v>25</v>
      </c>
      <c r="I42" s="11">
        <v>10</v>
      </c>
      <c r="J42" s="14">
        <f t="shared" si="19"/>
        <v>0</v>
      </c>
      <c r="K42" s="11">
        <v>30</v>
      </c>
      <c r="L42" s="13">
        <f t="shared" si="20"/>
        <v>0</v>
      </c>
      <c r="M42" s="11">
        <v>31</v>
      </c>
      <c r="N42" s="13">
        <f t="shared" si="21"/>
        <v>0</v>
      </c>
      <c r="O42" s="11">
        <v>9</v>
      </c>
      <c r="P42" s="13">
        <f t="shared" si="22"/>
        <v>6.25</v>
      </c>
      <c r="Q42" s="11">
        <v>16</v>
      </c>
      <c r="R42" s="13">
        <f t="shared" si="23"/>
        <v>0</v>
      </c>
      <c r="S42" s="11">
        <v>17</v>
      </c>
      <c r="T42" s="13">
        <f t="shared" si="24"/>
        <v>0</v>
      </c>
      <c r="U42" s="11">
        <v>16</v>
      </c>
      <c r="V42" s="13">
        <f t="shared" si="25"/>
        <v>0</v>
      </c>
      <c r="W42" s="11">
        <v>10</v>
      </c>
      <c r="X42" s="13">
        <f t="shared" si="26"/>
        <v>0</v>
      </c>
      <c r="Y42" s="11">
        <v>42</v>
      </c>
      <c r="Z42" s="13">
        <f t="shared" si="27"/>
        <v>0</v>
      </c>
      <c r="AA42" s="11">
        <v>14</v>
      </c>
      <c r="AB42" s="13">
        <f t="shared" si="28"/>
        <v>0</v>
      </c>
      <c r="AC42" s="23">
        <v>13</v>
      </c>
      <c r="AD42" s="13">
        <f t="shared" si="29"/>
        <v>0</v>
      </c>
      <c r="AE42" s="23">
        <v>11</v>
      </c>
      <c r="AF42" s="26">
        <f t="shared" si="30"/>
        <v>3</v>
      </c>
      <c r="AG42" s="26">
        <f t="shared" si="31"/>
        <v>122.91666666666666</v>
      </c>
      <c r="AH42" s="26"/>
      <c r="AI42" s="16">
        <v>36</v>
      </c>
    </row>
    <row r="43" spans="1:35" ht="12" x14ac:dyDescent="0.15">
      <c r="A43" s="15" t="s">
        <v>175</v>
      </c>
      <c r="B43" s="15" t="s">
        <v>23</v>
      </c>
      <c r="C43" s="15">
        <v>253</v>
      </c>
      <c r="D43" s="13">
        <f t="shared" si="16"/>
        <v>0</v>
      </c>
      <c r="E43" s="23">
        <v>25</v>
      </c>
      <c r="F43" s="14">
        <f t="shared" si="17"/>
        <v>0</v>
      </c>
      <c r="G43" s="11">
        <v>13</v>
      </c>
      <c r="H43" s="14">
        <f t="shared" si="18"/>
        <v>0</v>
      </c>
      <c r="I43" s="11">
        <v>13</v>
      </c>
      <c r="J43" s="14">
        <f t="shared" si="19"/>
        <v>0</v>
      </c>
      <c r="K43" s="11">
        <v>30</v>
      </c>
      <c r="L43" s="13">
        <f t="shared" si="20"/>
        <v>0</v>
      </c>
      <c r="M43" s="11">
        <v>31</v>
      </c>
      <c r="N43" s="13">
        <f t="shared" si="21"/>
        <v>0</v>
      </c>
      <c r="O43" s="11">
        <v>9</v>
      </c>
      <c r="P43" s="13">
        <f t="shared" si="22"/>
        <v>18.75</v>
      </c>
      <c r="Q43" s="11">
        <v>14</v>
      </c>
      <c r="R43" s="13">
        <f t="shared" si="23"/>
        <v>37.5</v>
      </c>
      <c r="S43" s="11">
        <v>11</v>
      </c>
      <c r="T43" s="13">
        <f t="shared" si="24"/>
        <v>0</v>
      </c>
      <c r="U43" s="11">
        <v>16</v>
      </c>
      <c r="V43" s="13">
        <f t="shared" si="25"/>
        <v>0</v>
      </c>
      <c r="W43" s="11">
        <v>10</v>
      </c>
      <c r="X43" s="13">
        <f t="shared" si="26"/>
        <v>2.4390243902439024</v>
      </c>
      <c r="Y43" s="11">
        <v>41</v>
      </c>
      <c r="Z43" s="13">
        <f t="shared" si="27"/>
        <v>0</v>
      </c>
      <c r="AA43" s="11">
        <v>14</v>
      </c>
      <c r="AB43" s="13">
        <f t="shared" si="28"/>
        <v>58.333333333333336</v>
      </c>
      <c r="AC43" s="23">
        <v>6</v>
      </c>
      <c r="AD43" s="13">
        <f t="shared" si="29"/>
        <v>0</v>
      </c>
      <c r="AE43" s="23">
        <v>11</v>
      </c>
      <c r="AF43" s="26">
        <f t="shared" si="30"/>
        <v>4</v>
      </c>
      <c r="AG43" s="26">
        <f t="shared" si="31"/>
        <v>117.02235772357724</v>
      </c>
      <c r="AH43" s="26"/>
      <c r="AI43" s="16">
        <v>37</v>
      </c>
    </row>
    <row r="44" spans="1:35" ht="12" x14ac:dyDescent="0.15">
      <c r="A44" s="15" t="s">
        <v>27</v>
      </c>
      <c r="B44" s="15" t="s">
        <v>315</v>
      </c>
      <c r="C44" s="15">
        <v>584</v>
      </c>
      <c r="D44" s="13">
        <f t="shared" si="16"/>
        <v>0</v>
      </c>
      <c r="E44" s="23">
        <v>25</v>
      </c>
      <c r="F44" s="14">
        <f t="shared" si="17"/>
        <v>0</v>
      </c>
      <c r="G44" s="11">
        <v>13</v>
      </c>
      <c r="H44" s="14">
        <f t="shared" si="18"/>
        <v>0</v>
      </c>
      <c r="I44" s="11">
        <v>13</v>
      </c>
      <c r="J44" s="14">
        <f t="shared" si="19"/>
        <v>48.275862068965516</v>
      </c>
      <c r="K44" s="11">
        <v>16</v>
      </c>
      <c r="L44" s="13">
        <f t="shared" si="20"/>
        <v>46.666666666666664</v>
      </c>
      <c r="M44" s="11">
        <v>17</v>
      </c>
      <c r="N44" s="13">
        <f t="shared" si="21"/>
        <v>0</v>
      </c>
      <c r="O44" s="11">
        <v>9</v>
      </c>
      <c r="P44" s="13">
        <f t="shared" si="22"/>
        <v>0</v>
      </c>
      <c r="Q44" s="11">
        <v>17</v>
      </c>
      <c r="R44" s="13">
        <f t="shared" si="23"/>
        <v>0</v>
      </c>
      <c r="S44" s="11">
        <v>17</v>
      </c>
      <c r="T44" s="13">
        <f t="shared" si="24"/>
        <v>0</v>
      </c>
      <c r="U44" s="11">
        <v>16</v>
      </c>
      <c r="V44" s="13">
        <f t="shared" si="25"/>
        <v>0</v>
      </c>
      <c r="W44" s="11">
        <v>10</v>
      </c>
      <c r="X44" s="13">
        <f t="shared" si="26"/>
        <v>0</v>
      </c>
      <c r="Y44" s="11">
        <v>42</v>
      </c>
      <c r="Z44" s="13">
        <f t="shared" si="27"/>
        <v>0</v>
      </c>
      <c r="AA44" s="11">
        <v>14</v>
      </c>
      <c r="AB44" s="13">
        <f t="shared" si="28"/>
        <v>0</v>
      </c>
      <c r="AC44" s="23">
        <v>13</v>
      </c>
      <c r="AD44" s="13">
        <f t="shared" si="29"/>
        <v>20</v>
      </c>
      <c r="AE44" s="23">
        <v>9</v>
      </c>
      <c r="AF44" s="26">
        <f t="shared" si="30"/>
        <v>3</v>
      </c>
      <c r="AG44" s="26">
        <f t="shared" si="31"/>
        <v>114.94252873563218</v>
      </c>
      <c r="AH44" s="26"/>
      <c r="AI44" s="16">
        <v>38</v>
      </c>
    </row>
    <row r="45" spans="1:35" x14ac:dyDescent="0.15">
      <c r="A45" s="16" t="s">
        <v>186</v>
      </c>
      <c r="B45" s="16" t="s">
        <v>338</v>
      </c>
      <c r="C45" s="16">
        <v>483</v>
      </c>
      <c r="D45" s="13">
        <f t="shared" si="16"/>
        <v>0</v>
      </c>
      <c r="E45" s="23">
        <v>25</v>
      </c>
      <c r="F45" s="14">
        <f t="shared" si="17"/>
        <v>0</v>
      </c>
      <c r="G45" s="11">
        <v>13</v>
      </c>
      <c r="H45" s="14">
        <f t="shared" si="18"/>
        <v>0</v>
      </c>
      <c r="I45" s="11">
        <v>13</v>
      </c>
      <c r="J45" s="14">
        <f t="shared" si="19"/>
        <v>0</v>
      </c>
      <c r="K45" s="11">
        <v>30</v>
      </c>
      <c r="L45" s="13">
        <f t="shared" si="20"/>
        <v>66.666666666666657</v>
      </c>
      <c r="M45" s="11">
        <v>11</v>
      </c>
      <c r="N45" s="13">
        <f t="shared" si="21"/>
        <v>0</v>
      </c>
      <c r="O45" s="11">
        <v>9</v>
      </c>
      <c r="P45" s="13">
        <f t="shared" si="22"/>
        <v>37.5</v>
      </c>
      <c r="Q45" s="11">
        <v>11</v>
      </c>
      <c r="R45" s="13">
        <f t="shared" si="23"/>
        <v>0</v>
      </c>
      <c r="S45" s="11">
        <v>17</v>
      </c>
      <c r="T45" s="13">
        <f t="shared" si="24"/>
        <v>0</v>
      </c>
      <c r="U45" s="11">
        <v>16</v>
      </c>
      <c r="V45" s="13">
        <f t="shared" si="25"/>
        <v>0</v>
      </c>
      <c r="W45" s="11">
        <v>10</v>
      </c>
      <c r="X45" s="13">
        <f t="shared" si="26"/>
        <v>0</v>
      </c>
      <c r="Y45" s="11">
        <v>42</v>
      </c>
      <c r="Z45" s="13">
        <f t="shared" si="27"/>
        <v>0</v>
      </c>
      <c r="AA45" s="11">
        <v>14</v>
      </c>
      <c r="AB45" s="13">
        <f t="shared" si="28"/>
        <v>0</v>
      </c>
      <c r="AC45" s="23">
        <v>13</v>
      </c>
      <c r="AD45" s="13">
        <f t="shared" si="29"/>
        <v>0</v>
      </c>
      <c r="AE45" s="23">
        <v>11</v>
      </c>
      <c r="AF45" s="26">
        <f t="shared" si="30"/>
        <v>2</v>
      </c>
      <c r="AG45" s="26">
        <f t="shared" si="31"/>
        <v>104.16666666666666</v>
      </c>
      <c r="AH45" s="26"/>
      <c r="AI45" s="16">
        <v>39</v>
      </c>
    </row>
    <row r="46" spans="1:35" ht="12" x14ac:dyDescent="0.15">
      <c r="A46" s="15" t="s">
        <v>107</v>
      </c>
      <c r="B46" s="15" t="s">
        <v>11</v>
      </c>
      <c r="C46" s="16">
        <v>178</v>
      </c>
      <c r="D46" s="13">
        <f t="shared" si="16"/>
        <v>20.833333333333336</v>
      </c>
      <c r="E46" s="23">
        <v>20</v>
      </c>
      <c r="F46" s="14">
        <f t="shared" si="17"/>
        <v>0</v>
      </c>
      <c r="G46" s="11">
        <v>13</v>
      </c>
      <c r="H46" s="14">
        <f t="shared" si="18"/>
        <v>0</v>
      </c>
      <c r="I46" s="11">
        <v>13</v>
      </c>
      <c r="J46" s="14">
        <f t="shared" si="19"/>
        <v>41.379310344827587</v>
      </c>
      <c r="K46" s="11">
        <v>18</v>
      </c>
      <c r="L46" s="13">
        <f t="shared" si="20"/>
        <v>40</v>
      </c>
      <c r="M46" s="11">
        <v>19</v>
      </c>
      <c r="N46" s="13">
        <f t="shared" si="21"/>
        <v>0</v>
      </c>
      <c r="O46" s="11">
        <v>9</v>
      </c>
      <c r="P46" s="13">
        <f t="shared" si="22"/>
        <v>0</v>
      </c>
      <c r="Q46" s="11">
        <v>17</v>
      </c>
      <c r="R46" s="13">
        <f t="shared" si="23"/>
        <v>0</v>
      </c>
      <c r="S46" s="11">
        <v>17</v>
      </c>
      <c r="T46" s="13">
        <f t="shared" si="24"/>
        <v>0</v>
      </c>
      <c r="U46" s="11">
        <v>16</v>
      </c>
      <c r="V46" s="13">
        <f t="shared" si="25"/>
        <v>0</v>
      </c>
      <c r="W46" s="11">
        <v>10</v>
      </c>
      <c r="X46" s="13">
        <f t="shared" si="26"/>
        <v>0</v>
      </c>
      <c r="Y46" s="11">
        <v>42</v>
      </c>
      <c r="Z46" s="13">
        <f t="shared" si="27"/>
        <v>0</v>
      </c>
      <c r="AA46" s="11">
        <v>14</v>
      </c>
      <c r="AB46" s="13">
        <f t="shared" si="28"/>
        <v>0</v>
      </c>
      <c r="AC46" s="23">
        <v>13</v>
      </c>
      <c r="AD46" s="13">
        <f t="shared" si="29"/>
        <v>0</v>
      </c>
      <c r="AE46" s="23">
        <v>11</v>
      </c>
      <c r="AF46" s="26">
        <f t="shared" si="30"/>
        <v>3</v>
      </c>
      <c r="AG46" s="26">
        <f t="shared" si="31"/>
        <v>102.21264367816093</v>
      </c>
      <c r="AH46" s="26"/>
      <c r="AI46" s="16">
        <v>40</v>
      </c>
    </row>
    <row r="47" spans="1:35" ht="12" x14ac:dyDescent="0.15">
      <c r="A47" s="15" t="s">
        <v>102</v>
      </c>
      <c r="B47" s="15" t="s">
        <v>91</v>
      </c>
      <c r="C47" s="15">
        <v>614</v>
      </c>
      <c r="D47" s="13">
        <f t="shared" si="16"/>
        <v>0</v>
      </c>
      <c r="E47" s="23">
        <v>25</v>
      </c>
      <c r="F47" s="14">
        <f t="shared" si="17"/>
        <v>0</v>
      </c>
      <c r="G47" s="11">
        <v>13</v>
      </c>
      <c r="H47" s="14">
        <f t="shared" si="18"/>
        <v>0</v>
      </c>
      <c r="I47" s="11">
        <v>13</v>
      </c>
      <c r="J47" s="14">
        <f t="shared" si="19"/>
        <v>0</v>
      </c>
      <c r="K47" s="11">
        <v>30</v>
      </c>
      <c r="L47" s="13">
        <f t="shared" si="20"/>
        <v>0</v>
      </c>
      <c r="M47" s="11">
        <v>31</v>
      </c>
      <c r="N47" s="13">
        <f t="shared" si="21"/>
        <v>0</v>
      </c>
      <c r="O47" s="11">
        <v>9</v>
      </c>
      <c r="P47" s="13">
        <f t="shared" si="22"/>
        <v>0</v>
      </c>
      <c r="Q47" s="11">
        <v>17</v>
      </c>
      <c r="R47" s="13">
        <f t="shared" si="23"/>
        <v>0</v>
      </c>
      <c r="S47" s="11">
        <v>17</v>
      </c>
      <c r="T47" s="13">
        <f t="shared" si="24"/>
        <v>0</v>
      </c>
      <c r="U47" s="11">
        <v>16</v>
      </c>
      <c r="V47" s="13">
        <f t="shared" si="25"/>
        <v>0</v>
      </c>
      <c r="W47" s="11">
        <v>10</v>
      </c>
      <c r="X47" s="13">
        <f t="shared" si="26"/>
        <v>21.951219512195124</v>
      </c>
      <c r="Y47" s="11">
        <v>33</v>
      </c>
      <c r="Z47" s="13">
        <f t="shared" si="27"/>
        <v>76.923076923076934</v>
      </c>
      <c r="AA47" s="11">
        <v>4</v>
      </c>
      <c r="AB47" s="13">
        <f t="shared" si="28"/>
        <v>0</v>
      </c>
      <c r="AC47" s="23">
        <v>13</v>
      </c>
      <c r="AD47" s="13">
        <f t="shared" si="29"/>
        <v>0</v>
      </c>
      <c r="AE47" s="23">
        <v>11</v>
      </c>
      <c r="AF47" s="26">
        <f t="shared" si="30"/>
        <v>2</v>
      </c>
      <c r="AG47" s="26">
        <f t="shared" si="31"/>
        <v>98.874296435272058</v>
      </c>
      <c r="AH47" s="26"/>
      <c r="AI47" s="16">
        <v>41</v>
      </c>
    </row>
    <row r="48" spans="1:35" ht="12" x14ac:dyDescent="0.15">
      <c r="A48" s="15" t="s">
        <v>206</v>
      </c>
      <c r="B48" s="15" t="s">
        <v>141</v>
      </c>
      <c r="C48" s="15">
        <v>294</v>
      </c>
      <c r="D48" s="13">
        <f t="shared" si="16"/>
        <v>16.666666666666664</v>
      </c>
      <c r="E48" s="23">
        <v>21</v>
      </c>
      <c r="F48" s="14">
        <f t="shared" si="17"/>
        <v>0</v>
      </c>
      <c r="G48" s="11">
        <v>13</v>
      </c>
      <c r="H48" s="14">
        <f t="shared" si="18"/>
        <v>0</v>
      </c>
      <c r="I48" s="11">
        <v>13</v>
      </c>
      <c r="J48" s="14">
        <f t="shared" si="19"/>
        <v>0</v>
      </c>
      <c r="K48" s="11">
        <v>30</v>
      </c>
      <c r="L48" s="13">
        <f t="shared" si="20"/>
        <v>0</v>
      </c>
      <c r="M48" s="11">
        <v>31</v>
      </c>
      <c r="N48" s="13">
        <f t="shared" si="21"/>
        <v>0</v>
      </c>
      <c r="O48" s="11">
        <v>9</v>
      </c>
      <c r="P48" s="13">
        <f t="shared" si="22"/>
        <v>0</v>
      </c>
      <c r="Q48" s="11">
        <v>17</v>
      </c>
      <c r="R48" s="13">
        <f t="shared" si="23"/>
        <v>43.75</v>
      </c>
      <c r="S48" s="11">
        <v>10</v>
      </c>
      <c r="T48" s="13">
        <f t="shared" si="24"/>
        <v>0</v>
      </c>
      <c r="U48" s="11">
        <v>16</v>
      </c>
      <c r="V48" s="13">
        <f t="shared" si="25"/>
        <v>0</v>
      </c>
      <c r="W48" s="11">
        <v>10</v>
      </c>
      <c r="X48" s="13">
        <f t="shared" si="26"/>
        <v>34.146341463414636</v>
      </c>
      <c r="Y48" s="11">
        <v>28</v>
      </c>
      <c r="Z48" s="13">
        <f t="shared" si="27"/>
        <v>0</v>
      </c>
      <c r="AA48" s="11">
        <v>14</v>
      </c>
      <c r="AB48" s="13">
        <f t="shared" si="28"/>
        <v>0</v>
      </c>
      <c r="AC48" s="23">
        <v>13</v>
      </c>
      <c r="AD48" s="13">
        <f t="shared" si="29"/>
        <v>0</v>
      </c>
      <c r="AE48" s="23">
        <v>11</v>
      </c>
      <c r="AF48" s="26">
        <f t="shared" si="30"/>
        <v>3</v>
      </c>
      <c r="AG48" s="26">
        <f t="shared" si="31"/>
        <v>94.5630081300813</v>
      </c>
      <c r="AH48" s="26"/>
      <c r="AI48" s="16">
        <v>42</v>
      </c>
    </row>
    <row r="49" spans="1:35" ht="12" x14ac:dyDescent="0.15">
      <c r="A49" s="15" t="s">
        <v>184</v>
      </c>
      <c r="B49" s="15" t="s">
        <v>185</v>
      </c>
      <c r="C49" s="15">
        <v>595</v>
      </c>
      <c r="D49" s="13">
        <f t="shared" si="16"/>
        <v>0</v>
      </c>
      <c r="E49" s="23">
        <v>25</v>
      </c>
      <c r="F49" s="14">
        <f t="shared" si="17"/>
        <v>0</v>
      </c>
      <c r="G49" s="11">
        <v>13</v>
      </c>
      <c r="H49" s="14">
        <f t="shared" si="18"/>
        <v>0</v>
      </c>
      <c r="I49" s="11">
        <v>13</v>
      </c>
      <c r="J49" s="14">
        <f t="shared" si="19"/>
        <v>79.310344827586206</v>
      </c>
      <c r="K49" s="11">
        <v>7</v>
      </c>
      <c r="L49" s="13">
        <f t="shared" si="20"/>
        <v>13.333333333333334</v>
      </c>
      <c r="M49" s="11">
        <v>27</v>
      </c>
      <c r="N49" s="13">
        <f t="shared" si="21"/>
        <v>0</v>
      </c>
      <c r="O49" s="11">
        <v>9</v>
      </c>
      <c r="P49" s="13">
        <f t="shared" si="22"/>
        <v>0</v>
      </c>
      <c r="Q49" s="11">
        <v>17</v>
      </c>
      <c r="R49" s="13">
        <f t="shared" si="23"/>
        <v>0</v>
      </c>
      <c r="S49" s="11">
        <v>17</v>
      </c>
      <c r="T49" s="13">
        <f t="shared" si="24"/>
        <v>0</v>
      </c>
      <c r="U49" s="11">
        <v>16</v>
      </c>
      <c r="V49" s="13">
        <f t="shared" si="25"/>
        <v>0</v>
      </c>
      <c r="W49" s="11">
        <v>10</v>
      </c>
      <c r="X49" s="13">
        <f t="shared" si="26"/>
        <v>0</v>
      </c>
      <c r="Y49" s="11">
        <v>42</v>
      </c>
      <c r="Z49" s="13">
        <f t="shared" si="27"/>
        <v>0</v>
      </c>
      <c r="AA49" s="11">
        <v>14</v>
      </c>
      <c r="AB49" s="13">
        <f t="shared" si="28"/>
        <v>0</v>
      </c>
      <c r="AC49" s="23">
        <v>13</v>
      </c>
      <c r="AD49" s="13">
        <f t="shared" si="29"/>
        <v>0</v>
      </c>
      <c r="AE49" s="23">
        <v>11</v>
      </c>
      <c r="AF49" s="26">
        <f t="shared" si="30"/>
        <v>2</v>
      </c>
      <c r="AG49" s="26">
        <f t="shared" si="31"/>
        <v>92.643678160919535</v>
      </c>
      <c r="AH49" s="26"/>
      <c r="AI49" s="16">
        <v>43</v>
      </c>
    </row>
    <row r="50" spans="1:35" ht="12" x14ac:dyDescent="0.15">
      <c r="A50" s="16" t="s">
        <v>139</v>
      </c>
      <c r="B50" s="15" t="s">
        <v>140</v>
      </c>
      <c r="C50" s="16">
        <v>633</v>
      </c>
      <c r="D50" s="13">
        <f t="shared" si="16"/>
        <v>0</v>
      </c>
      <c r="E50" s="23">
        <v>25</v>
      </c>
      <c r="F50" s="14">
        <f t="shared" si="17"/>
        <v>0</v>
      </c>
      <c r="G50" s="11">
        <v>13</v>
      </c>
      <c r="H50" s="14">
        <f t="shared" si="18"/>
        <v>0</v>
      </c>
      <c r="I50" s="11">
        <v>13</v>
      </c>
      <c r="J50" s="14">
        <f t="shared" si="19"/>
        <v>68.965517241379317</v>
      </c>
      <c r="K50" s="11">
        <v>10</v>
      </c>
      <c r="L50" s="13">
        <f t="shared" si="20"/>
        <v>10</v>
      </c>
      <c r="M50" s="11">
        <v>28</v>
      </c>
      <c r="N50" s="13">
        <f t="shared" si="21"/>
        <v>0</v>
      </c>
      <c r="O50" s="11">
        <v>9</v>
      </c>
      <c r="P50" s="13">
        <f t="shared" si="22"/>
        <v>12.5</v>
      </c>
      <c r="Q50" s="11">
        <v>15</v>
      </c>
      <c r="R50" s="13">
        <f t="shared" si="23"/>
        <v>0</v>
      </c>
      <c r="S50" s="11">
        <v>17</v>
      </c>
      <c r="T50" s="13">
        <f t="shared" si="24"/>
        <v>0</v>
      </c>
      <c r="U50" s="11">
        <v>16</v>
      </c>
      <c r="V50" s="13">
        <f t="shared" si="25"/>
        <v>0</v>
      </c>
      <c r="W50" s="11">
        <v>10</v>
      </c>
      <c r="X50" s="13">
        <f t="shared" si="26"/>
        <v>0</v>
      </c>
      <c r="Y50" s="11">
        <v>42</v>
      </c>
      <c r="Z50" s="13">
        <f t="shared" si="27"/>
        <v>0</v>
      </c>
      <c r="AA50" s="11">
        <v>14</v>
      </c>
      <c r="AB50" s="13">
        <f t="shared" si="28"/>
        <v>0</v>
      </c>
      <c r="AC50" s="23">
        <v>13</v>
      </c>
      <c r="AD50" s="13">
        <f t="shared" si="29"/>
        <v>0</v>
      </c>
      <c r="AE50" s="23">
        <v>11</v>
      </c>
      <c r="AF50" s="26">
        <f t="shared" si="30"/>
        <v>3</v>
      </c>
      <c r="AG50" s="26">
        <f t="shared" si="31"/>
        <v>91.465517241379317</v>
      </c>
      <c r="AH50" s="26"/>
      <c r="AI50" s="16">
        <v>44</v>
      </c>
    </row>
    <row r="51" spans="1:35" ht="12" x14ac:dyDescent="0.15">
      <c r="A51" s="15" t="s">
        <v>144</v>
      </c>
      <c r="B51" s="15" t="s">
        <v>145</v>
      </c>
      <c r="C51" s="15">
        <v>550</v>
      </c>
      <c r="D51" s="13">
        <f t="shared" si="16"/>
        <v>0</v>
      </c>
      <c r="E51" s="23">
        <v>25</v>
      </c>
      <c r="F51" s="14">
        <f t="shared" si="17"/>
        <v>0</v>
      </c>
      <c r="G51" s="11">
        <v>13</v>
      </c>
      <c r="H51" s="14">
        <f t="shared" si="18"/>
        <v>0</v>
      </c>
      <c r="I51" s="11">
        <v>13</v>
      </c>
      <c r="J51" s="14">
        <f t="shared" si="19"/>
        <v>0</v>
      </c>
      <c r="K51" s="11">
        <v>30</v>
      </c>
      <c r="L51" s="13">
        <f t="shared" si="20"/>
        <v>0</v>
      </c>
      <c r="M51" s="11">
        <v>31</v>
      </c>
      <c r="N51" s="13">
        <f t="shared" si="21"/>
        <v>0</v>
      </c>
      <c r="O51" s="11">
        <v>9</v>
      </c>
      <c r="P51" s="13">
        <f t="shared" si="22"/>
        <v>0</v>
      </c>
      <c r="Q51" s="11">
        <v>17</v>
      </c>
      <c r="R51" s="13">
        <f t="shared" si="23"/>
        <v>0</v>
      </c>
      <c r="S51" s="11">
        <v>17</v>
      </c>
      <c r="T51" s="13">
        <f t="shared" si="24"/>
        <v>0</v>
      </c>
      <c r="U51" s="11">
        <v>16</v>
      </c>
      <c r="V51" s="13">
        <f t="shared" si="25"/>
        <v>0</v>
      </c>
      <c r="W51" s="11">
        <v>10</v>
      </c>
      <c r="X51" s="13">
        <f t="shared" si="26"/>
        <v>85.365853658536579</v>
      </c>
      <c r="Y51" s="11">
        <v>7</v>
      </c>
      <c r="Z51" s="13">
        <f t="shared" si="27"/>
        <v>0</v>
      </c>
      <c r="AA51" s="11">
        <v>14</v>
      </c>
      <c r="AB51" s="13">
        <f t="shared" si="28"/>
        <v>0</v>
      </c>
      <c r="AC51" s="23">
        <v>13</v>
      </c>
      <c r="AD51" s="13">
        <f t="shared" si="29"/>
        <v>0</v>
      </c>
      <c r="AE51" s="23">
        <v>11</v>
      </c>
      <c r="AF51" s="26">
        <f t="shared" si="30"/>
        <v>1</v>
      </c>
      <c r="AG51" s="26">
        <f t="shared" si="31"/>
        <v>85.365853658536579</v>
      </c>
      <c r="AH51" s="26"/>
      <c r="AI51" s="16">
        <v>45</v>
      </c>
    </row>
    <row r="52" spans="1:35" x14ac:dyDescent="0.15">
      <c r="A52" s="16" t="s">
        <v>165</v>
      </c>
      <c r="B52" s="18" t="s">
        <v>115</v>
      </c>
      <c r="C52" s="16">
        <v>526</v>
      </c>
      <c r="D52" s="13">
        <f t="shared" si="16"/>
        <v>0</v>
      </c>
      <c r="E52" s="23">
        <v>25</v>
      </c>
      <c r="F52" s="14">
        <f t="shared" si="17"/>
        <v>0</v>
      </c>
      <c r="G52" s="11">
        <v>13</v>
      </c>
      <c r="H52" s="14">
        <f t="shared" si="18"/>
        <v>0</v>
      </c>
      <c r="I52" s="11">
        <v>13</v>
      </c>
      <c r="J52" s="14">
        <f t="shared" si="19"/>
        <v>0</v>
      </c>
      <c r="K52" s="11">
        <v>30</v>
      </c>
      <c r="L52" s="13">
        <f t="shared" si="20"/>
        <v>0</v>
      </c>
      <c r="M52" s="11">
        <v>31</v>
      </c>
      <c r="N52" s="13">
        <f t="shared" si="21"/>
        <v>0</v>
      </c>
      <c r="O52" s="11">
        <v>9</v>
      </c>
      <c r="P52" s="13">
        <f t="shared" si="22"/>
        <v>0</v>
      </c>
      <c r="Q52" s="11">
        <v>17</v>
      </c>
      <c r="R52" s="13">
        <f t="shared" si="23"/>
        <v>0</v>
      </c>
      <c r="S52" s="11">
        <v>17</v>
      </c>
      <c r="T52" s="13">
        <f t="shared" si="24"/>
        <v>46.666666666666664</v>
      </c>
      <c r="U52" s="11">
        <v>9</v>
      </c>
      <c r="V52" s="13">
        <f t="shared" si="25"/>
        <v>0</v>
      </c>
      <c r="W52" s="11">
        <v>10</v>
      </c>
      <c r="X52" s="13">
        <f t="shared" si="26"/>
        <v>31.707317073170731</v>
      </c>
      <c r="Y52" s="11">
        <v>29</v>
      </c>
      <c r="Z52" s="13">
        <f t="shared" si="27"/>
        <v>0</v>
      </c>
      <c r="AA52" s="11">
        <v>14</v>
      </c>
      <c r="AB52" s="13">
        <f t="shared" si="28"/>
        <v>0</v>
      </c>
      <c r="AC52" s="23">
        <v>13</v>
      </c>
      <c r="AD52" s="13">
        <f t="shared" si="29"/>
        <v>0</v>
      </c>
      <c r="AE52" s="23">
        <v>11</v>
      </c>
      <c r="AF52" s="26">
        <f t="shared" si="30"/>
        <v>2</v>
      </c>
      <c r="AG52" s="26">
        <f t="shared" si="31"/>
        <v>78.373983739837399</v>
      </c>
      <c r="AH52" s="26"/>
      <c r="AI52" s="16">
        <v>46</v>
      </c>
    </row>
    <row r="53" spans="1:35" x14ac:dyDescent="0.15">
      <c r="A53" s="16" t="s">
        <v>58</v>
      </c>
      <c r="B53" s="16" t="s">
        <v>37</v>
      </c>
      <c r="C53" s="16">
        <v>550</v>
      </c>
      <c r="D53" s="13">
        <f t="shared" si="16"/>
        <v>0</v>
      </c>
      <c r="E53" s="23">
        <v>25</v>
      </c>
      <c r="F53" s="14">
        <f t="shared" si="17"/>
        <v>0</v>
      </c>
      <c r="G53" s="11">
        <v>13</v>
      </c>
      <c r="H53" s="14">
        <f t="shared" si="18"/>
        <v>0</v>
      </c>
      <c r="I53" s="11">
        <v>13</v>
      </c>
      <c r="J53" s="14">
        <f t="shared" si="19"/>
        <v>0</v>
      </c>
      <c r="K53" s="11">
        <v>30</v>
      </c>
      <c r="L53" s="13">
        <f t="shared" si="20"/>
        <v>0</v>
      </c>
      <c r="M53" s="11">
        <v>31</v>
      </c>
      <c r="N53" s="13">
        <f t="shared" si="21"/>
        <v>0</v>
      </c>
      <c r="O53" s="11">
        <v>9</v>
      </c>
      <c r="P53" s="13">
        <f t="shared" si="22"/>
        <v>0</v>
      </c>
      <c r="Q53" s="11">
        <v>17</v>
      </c>
      <c r="R53" s="13">
        <f t="shared" si="23"/>
        <v>0</v>
      </c>
      <c r="S53" s="11">
        <v>17</v>
      </c>
      <c r="T53" s="13">
        <f t="shared" si="24"/>
        <v>20</v>
      </c>
      <c r="U53" s="11">
        <v>13</v>
      </c>
      <c r="V53" s="13">
        <f t="shared" si="25"/>
        <v>0</v>
      </c>
      <c r="W53" s="11">
        <v>10</v>
      </c>
      <c r="X53" s="13">
        <f t="shared" si="26"/>
        <v>0</v>
      </c>
      <c r="Y53" s="11">
        <v>42</v>
      </c>
      <c r="Z53" s="13">
        <f t="shared" si="27"/>
        <v>0</v>
      </c>
      <c r="AA53" s="11">
        <v>14</v>
      </c>
      <c r="AB53" s="13">
        <f t="shared" si="28"/>
        <v>58.333333333333336</v>
      </c>
      <c r="AC53" s="23">
        <v>6</v>
      </c>
      <c r="AD53" s="13">
        <f t="shared" si="29"/>
        <v>0</v>
      </c>
      <c r="AE53" s="23">
        <v>11</v>
      </c>
      <c r="AF53" s="26">
        <f t="shared" si="30"/>
        <v>2</v>
      </c>
      <c r="AG53" s="26">
        <f t="shared" si="31"/>
        <v>78.333333333333343</v>
      </c>
      <c r="AH53" s="26"/>
      <c r="AI53" s="16">
        <v>47</v>
      </c>
    </row>
    <row r="54" spans="1:35" x14ac:dyDescent="0.15">
      <c r="A54" s="16" t="s">
        <v>43</v>
      </c>
      <c r="B54" s="16" t="s">
        <v>44</v>
      </c>
      <c r="C54" s="16">
        <v>255</v>
      </c>
      <c r="D54" s="13">
        <f t="shared" si="16"/>
        <v>0</v>
      </c>
      <c r="E54" s="23">
        <v>25</v>
      </c>
      <c r="F54" s="14">
        <f t="shared" si="17"/>
        <v>0</v>
      </c>
      <c r="G54" s="11">
        <v>13</v>
      </c>
      <c r="H54" s="14">
        <f t="shared" si="18"/>
        <v>0</v>
      </c>
      <c r="I54" s="11">
        <v>13</v>
      </c>
      <c r="J54" s="14">
        <f t="shared" si="19"/>
        <v>0</v>
      </c>
      <c r="K54" s="11">
        <v>30</v>
      </c>
      <c r="L54" s="13">
        <f t="shared" si="20"/>
        <v>0</v>
      </c>
      <c r="M54" s="11">
        <v>31</v>
      </c>
      <c r="N54" s="13">
        <f t="shared" si="21"/>
        <v>0</v>
      </c>
      <c r="O54" s="11">
        <v>9</v>
      </c>
      <c r="P54" s="13">
        <f t="shared" si="22"/>
        <v>0</v>
      </c>
      <c r="Q54" s="11">
        <v>17</v>
      </c>
      <c r="R54" s="13">
        <f t="shared" si="23"/>
        <v>0</v>
      </c>
      <c r="S54" s="11">
        <v>17</v>
      </c>
      <c r="T54" s="13">
        <f t="shared" si="24"/>
        <v>0</v>
      </c>
      <c r="U54" s="11">
        <v>16</v>
      </c>
      <c r="V54" s="13">
        <f t="shared" si="25"/>
        <v>0</v>
      </c>
      <c r="W54" s="11">
        <v>10</v>
      </c>
      <c r="X54" s="13">
        <f t="shared" si="26"/>
        <v>0</v>
      </c>
      <c r="Y54" s="11">
        <v>42</v>
      </c>
      <c r="Z54" s="13">
        <f t="shared" si="27"/>
        <v>0</v>
      </c>
      <c r="AA54" s="11">
        <v>14</v>
      </c>
      <c r="AB54" s="13">
        <f t="shared" si="28"/>
        <v>75</v>
      </c>
      <c r="AC54" s="23">
        <v>4</v>
      </c>
      <c r="AD54" s="13">
        <f t="shared" si="29"/>
        <v>0</v>
      </c>
      <c r="AE54" s="23">
        <v>11</v>
      </c>
      <c r="AF54" s="26">
        <f t="shared" si="30"/>
        <v>1</v>
      </c>
      <c r="AG54" s="26">
        <f t="shared" si="31"/>
        <v>75</v>
      </c>
      <c r="AH54" s="26"/>
      <c r="AI54" s="16">
        <v>48</v>
      </c>
    </row>
    <row r="55" spans="1:35" ht="12" x14ac:dyDescent="0.15">
      <c r="A55" s="15" t="s">
        <v>51</v>
      </c>
      <c r="B55" s="15" t="s">
        <v>33</v>
      </c>
      <c r="C55" s="15">
        <v>481</v>
      </c>
      <c r="D55" s="13">
        <f t="shared" si="16"/>
        <v>0</v>
      </c>
      <c r="E55" s="23">
        <v>25</v>
      </c>
      <c r="F55" s="14">
        <f t="shared" si="17"/>
        <v>0</v>
      </c>
      <c r="G55" s="11">
        <v>13</v>
      </c>
      <c r="H55" s="14">
        <f t="shared" si="18"/>
        <v>75</v>
      </c>
      <c r="I55" s="11">
        <v>4</v>
      </c>
      <c r="J55" s="14">
        <f t="shared" si="19"/>
        <v>0</v>
      </c>
      <c r="K55" s="11">
        <v>30</v>
      </c>
      <c r="L55" s="13">
        <f t="shared" si="20"/>
        <v>0</v>
      </c>
      <c r="M55" s="11">
        <v>31</v>
      </c>
      <c r="N55" s="13">
        <f t="shared" si="21"/>
        <v>0</v>
      </c>
      <c r="O55" s="11">
        <v>9</v>
      </c>
      <c r="P55" s="13">
        <f t="shared" si="22"/>
        <v>0</v>
      </c>
      <c r="Q55" s="11">
        <v>17</v>
      </c>
      <c r="R55" s="13">
        <f t="shared" si="23"/>
        <v>0</v>
      </c>
      <c r="S55" s="11">
        <v>17</v>
      </c>
      <c r="T55" s="13">
        <f t="shared" si="24"/>
        <v>0</v>
      </c>
      <c r="U55" s="11">
        <v>16</v>
      </c>
      <c r="V55" s="13">
        <f t="shared" si="25"/>
        <v>0</v>
      </c>
      <c r="W55" s="11">
        <v>10</v>
      </c>
      <c r="X55" s="13">
        <f t="shared" si="26"/>
        <v>0</v>
      </c>
      <c r="Y55" s="11">
        <v>42</v>
      </c>
      <c r="Z55" s="13">
        <f t="shared" si="27"/>
        <v>0</v>
      </c>
      <c r="AA55" s="11">
        <v>14</v>
      </c>
      <c r="AB55" s="13">
        <f t="shared" si="28"/>
        <v>0</v>
      </c>
      <c r="AC55" s="23">
        <v>13</v>
      </c>
      <c r="AD55" s="13">
        <f t="shared" si="29"/>
        <v>0</v>
      </c>
      <c r="AE55" s="23">
        <v>11</v>
      </c>
      <c r="AF55" s="26">
        <f t="shared" si="30"/>
        <v>1</v>
      </c>
      <c r="AG55" s="26">
        <f t="shared" si="31"/>
        <v>75</v>
      </c>
      <c r="AH55" s="26"/>
      <c r="AI55" s="16">
        <v>49</v>
      </c>
    </row>
    <row r="56" spans="1:35" ht="12" x14ac:dyDescent="0.15">
      <c r="A56" s="16" t="s">
        <v>204</v>
      </c>
      <c r="B56" s="15" t="s">
        <v>166</v>
      </c>
      <c r="C56" s="19">
        <v>574</v>
      </c>
      <c r="D56" s="13">
        <f t="shared" si="16"/>
        <v>25</v>
      </c>
      <c r="E56" s="23">
        <v>19</v>
      </c>
      <c r="F56" s="14">
        <f t="shared" si="17"/>
        <v>0</v>
      </c>
      <c r="G56" s="11">
        <v>13</v>
      </c>
      <c r="H56" s="14">
        <f t="shared" si="18"/>
        <v>0</v>
      </c>
      <c r="I56" s="11">
        <v>13</v>
      </c>
      <c r="J56" s="14">
        <f t="shared" si="19"/>
        <v>0</v>
      </c>
      <c r="K56" s="11">
        <v>30</v>
      </c>
      <c r="L56" s="13">
        <f t="shared" si="20"/>
        <v>30</v>
      </c>
      <c r="M56" s="11">
        <v>22</v>
      </c>
      <c r="N56" s="13">
        <f t="shared" si="21"/>
        <v>0</v>
      </c>
      <c r="O56" s="11">
        <v>9</v>
      </c>
      <c r="P56" s="13">
        <f t="shared" si="22"/>
        <v>0</v>
      </c>
      <c r="Q56" s="11">
        <v>17</v>
      </c>
      <c r="R56" s="13">
        <f t="shared" si="23"/>
        <v>0</v>
      </c>
      <c r="S56" s="11">
        <v>17</v>
      </c>
      <c r="T56" s="13">
        <f t="shared" si="24"/>
        <v>0</v>
      </c>
      <c r="U56" s="11">
        <v>16</v>
      </c>
      <c r="V56" s="13">
        <f t="shared" si="25"/>
        <v>0</v>
      </c>
      <c r="W56" s="11">
        <v>10</v>
      </c>
      <c r="X56" s="13">
        <f t="shared" si="26"/>
        <v>19.512195121951219</v>
      </c>
      <c r="Y56" s="11">
        <v>34</v>
      </c>
      <c r="Z56" s="13">
        <f t="shared" si="27"/>
        <v>0</v>
      </c>
      <c r="AA56" s="11">
        <v>14</v>
      </c>
      <c r="AB56" s="13">
        <f t="shared" si="28"/>
        <v>0</v>
      </c>
      <c r="AC56" s="23">
        <v>13</v>
      </c>
      <c r="AD56" s="13">
        <f t="shared" si="29"/>
        <v>0</v>
      </c>
      <c r="AE56" s="23">
        <v>11</v>
      </c>
      <c r="AF56" s="26">
        <f t="shared" si="30"/>
        <v>3</v>
      </c>
      <c r="AG56" s="26">
        <f t="shared" si="31"/>
        <v>74.512195121951223</v>
      </c>
      <c r="AH56" s="26"/>
      <c r="AI56" s="16">
        <v>50</v>
      </c>
    </row>
    <row r="57" spans="1:35" ht="12" x14ac:dyDescent="0.15">
      <c r="A57" s="15" t="s">
        <v>208</v>
      </c>
      <c r="B57" s="15" t="s">
        <v>115</v>
      </c>
      <c r="C57" s="15">
        <v>305</v>
      </c>
      <c r="D57" s="13">
        <f t="shared" si="16"/>
        <v>0</v>
      </c>
      <c r="E57" s="23">
        <v>25</v>
      </c>
      <c r="F57" s="14">
        <f t="shared" si="17"/>
        <v>0</v>
      </c>
      <c r="G57" s="11">
        <v>13</v>
      </c>
      <c r="H57" s="14">
        <f t="shared" si="18"/>
        <v>0</v>
      </c>
      <c r="I57" s="11">
        <v>13</v>
      </c>
      <c r="J57" s="14">
        <f t="shared" si="19"/>
        <v>0</v>
      </c>
      <c r="K57" s="11">
        <v>30</v>
      </c>
      <c r="L57" s="13">
        <f t="shared" si="20"/>
        <v>0</v>
      </c>
      <c r="M57" s="11">
        <v>31</v>
      </c>
      <c r="N57" s="13">
        <f t="shared" si="21"/>
        <v>12.5</v>
      </c>
      <c r="O57" s="11">
        <v>8</v>
      </c>
      <c r="P57" s="13">
        <f t="shared" si="22"/>
        <v>0</v>
      </c>
      <c r="Q57" s="11">
        <v>17</v>
      </c>
      <c r="R57" s="13">
        <f t="shared" si="23"/>
        <v>0</v>
      </c>
      <c r="S57" s="11">
        <v>17</v>
      </c>
      <c r="T57" s="13">
        <f t="shared" si="24"/>
        <v>33.333333333333329</v>
      </c>
      <c r="U57" s="11">
        <v>11</v>
      </c>
      <c r="V57" s="13">
        <f t="shared" si="25"/>
        <v>0</v>
      </c>
      <c r="W57" s="11">
        <v>10</v>
      </c>
      <c r="X57" s="13">
        <f t="shared" si="26"/>
        <v>26.829268292682929</v>
      </c>
      <c r="Y57" s="11">
        <v>31</v>
      </c>
      <c r="Z57" s="13">
        <f t="shared" si="27"/>
        <v>0</v>
      </c>
      <c r="AA57" s="11">
        <v>14</v>
      </c>
      <c r="AB57" s="13">
        <f t="shared" si="28"/>
        <v>0</v>
      </c>
      <c r="AC57" s="23">
        <v>13</v>
      </c>
      <c r="AD57" s="13">
        <f t="shared" si="29"/>
        <v>0</v>
      </c>
      <c r="AE57" s="23">
        <v>11</v>
      </c>
      <c r="AF57" s="26">
        <f t="shared" si="30"/>
        <v>3</v>
      </c>
      <c r="AG57" s="26">
        <f t="shared" si="31"/>
        <v>72.662601626016254</v>
      </c>
      <c r="AH57" s="26"/>
      <c r="AI57" s="16">
        <v>51</v>
      </c>
    </row>
    <row r="58" spans="1:35" ht="12" x14ac:dyDescent="0.15">
      <c r="A58" s="15" t="s">
        <v>157</v>
      </c>
      <c r="B58" s="18" t="s">
        <v>11</v>
      </c>
      <c r="C58" s="15">
        <v>216</v>
      </c>
      <c r="D58" s="13">
        <f t="shared" si="16"/>
        <v>0</v>
      </c>
      <c r="E58" s="23">
        <v>25</v>
      </c>
      <c r="F58" s="14">
        <f t="shared" si="17"/>
        <v>0</v>
      </c>
      <c r="G58" s="11">
        <v>13</v>
      </c>
      <c r="H58" s="14">
        <f t="shared" si="18"/>
        <v>0</v>
      </c>
      <c r="I58" s="11">
        <v>13</v>
      </c>
      <c r="J58" s="14">
        <f t="shared" si="19"/>
        <v>72.41379310344827</v>
      </c>
      <c r="K58" s="11">
        <v>9</v>
      </c>
      <c r="L58" s="13">
        <f t="shared" si="20"/>
        <v>0</v>
      </c>
      <c r="M58" s="11">
        <v>31</v>
      </c>
      <c r="N58" s="13">
        <f t="shared" si="21"/>
        <v>0</v>
      </c>
      <c r="O58" s="11">
        <v>9</v>
      </c>
      <c r="P58" s="13">
        <f t="shared" si="22"/>
        <v>0</v>
      </c>
      <c r="Q58" s="11">
        <v>17</v>
      </c>
      <c r="R58" s="13">
        <f t="shared" si="23"/>
        <v>0</v>
      </c>
      <c r="S58" s="11">
        <v>17</v>
      </c>
      <c r="T58" s="13">
        <f t="shared" si="24"/>
        <v>0</v>
      </c>
      <c r="U58" s="11">
        <v>16</v>
      </c>
      <c r="V58" s="13">
        <f t="shared" si="25"/>
        <v>0</v>
      </c>
      <c r="W58" s="11">
        <v>10</v>
      </c>
      <c r="X58" s="13">
        <f t="shared" si="26"/>
        <v>0</v>
      </c>
      <c r="Y58" s="11">
        <v>42</v>
      </c>
      <c r="Z58" s="13">
        <f t="shared" si="27"/>
        <v>0</v>
      </c>
      <c r="AA58" s="11">
        <v>14</v>
      </c>
      <c r="AB58" s="13">
        <f t="shared" si="28"/>
        <v>0</v>
      </c>
      <c r="AC58" s="23">
        <v>13</v>
      </c>
      <c r="AD58" s="13">
        <f t="shared" si="29"/>
        <v>0</v>
      </c>
      <c r="AE58" s="23">
        <v>11</v>
      </c>
      <c r="AF58" s="26">
        <f t="shared" si="30"/>
        <v>1</v>
      </c>
      <c r="AG58" s="26">
        <f t="shared" si="31"/>
        <v>72.41379310344827</v>
      </c>
      <c r="AH58" s="26"/>
      <c r="AI58" s="16">
        <v>52</v>
      </c>
    </row>
    <row r="59" spans="1:35" ht="12" x14ac:dyDescent="0.15">
      <c r="A59" s="15" t="s">
        <v>171</v>
      </c>
      <c r="B59" s="15" t="s">
        <v>23</v>
      </c>
      <c r="C59" s="16">
        <v>334</v>
      </c>
      <c r="D59" s="13">
        <f t="shared" si="16"/>
        <v>0</v>
      </c>
      <c r="E59" s="23">
        <v>25</v>
      </c>
      <c r="F59" s="14">
        <f t="shared" si="17"/>
        <v>0</v>
      </c>
      <c r="G59" s="11">
        <v>13</v>
      </c>
      <c r="H59" s="14">
        <f t="shared" si="18"/>
        <v>0</v>
      </c>
      <c r="I59" s="11">
        <v>13</v>
      </c>
      <c r="J59" s="14">
        <f t="shared" si="19"/>
        <v>0</v>
      </c>
      <c r="K59" s="11">
        <v>30</v>
      </c>
      <c r="L59" s="13">
        <f t="shared" si="20"/>
        <v>0</v>
      </c>
      <c r="M59" s="11">
        <v>31</v>
      </c>
      <c r="N59" s="13">
        <f t="shared" si="21"/>
        <v>0</v>
      </c>
      <c r="O59" s="11">
        <v>9</v>
      </c>
      <c r="P59" s="13">
        <f t="shared" si="22"/>
        <v>0</v>
      </c>
      <c r="Q59" s="11">
        <v>17</v>
      </c>
      <c r="R59" s="13">
        <f t="shared" si="23"/>
        <v>0</v>
      </c>
      <c r="S59" s="11">
        <v>17</v>
      </c>
      <c r="T59" s="13">
        <f t="shared" si="24"/>
        <v>0</v>
      </c>
      <c r="U59" s="11">
        <v>16</v>
      </c>
      <c r="V59" s="13">
        <f t="shared" si="25"/>
        <v>0</v>
      </c>
      <c r="W59" s="11">
        <v>10</v>
      </c>
      <c r="X59" s="13">
        <f t="shared" si="26"/>
        <v>9.7560975609756095</v>
      </c>
      <c r="Y59" s="11">
        <v>38</v>
      </c>
      <c r="Z59" s="13">
        <f t="shared" si="27"/>
        <v>0</v>
      </c>
      <c r="AA59" s="11">
        <v>14</v>
      </c>
      <c r="AB59" s="13">
        <f t="shared" si="28"/>
        <v>58.333333333333336</v>
      </c>
      <c r="AC59" s="23">
        <v>6</v>
      </c>
      <c r="AD59" s="13">
        <f t="shared" si="29"/>
        <v>0</v>
      </c>
      <c r="AE59" s="23">
        <v>11</v>
      </c>
      <c r="AF59" s="26">
        <f t="shared" si="30"/>
        <v>2</v>
      </c>
      <c r="AG59" s="26">
        <f t="shared" si="31"/>
        <v>68.089430894308947</v>
      </c>
      <c r="AH59" s="26"/>
      <c r="AI59" s="16">
        <v>53</v>
      </c>
    </row>
    <row r="60" spans="1:35" ht="12" x14ac:dyDescent="0.15">
      <c r="A60" s="15" t="s">
        <v>45</v>
      </c>
      <c r="B60" s="15" t="s">
        <v>11</v>
      </c>
      <c r="C60" s="15">
        <v>534</v>
      </c>
      <c r="D60" s="13">
        <f t="shared" si="16"/>
        <v>0</v>
      </c>
      <c r="E60" s="23">
        <v>25</v>
      </c>
      <c r="F60" s="14">
        <f t="shared" si="17"/>
        <v>0</v>
      </c>
      <c r="G60" s="11">
        <v>13</v>
      </c>
      <c r="H60" s="14">
        <f t="shared" si="18"/>
        <v>0</v>
      </c>
      <c r="I60" s="11">
        <v>13</v>
      </c>
      <c r="J60" s="14">
        <f t="shared" si="19"/>
        <v>65.517241379310349</v>
      </c>
      <c r="K60" s="11">
        <v>11</v>
      </c>
      <c r="L60" s="13">
        <f t="shared" si="20"/>
        <v>0</v>
      </c>
      <c r="M60" s="11">
        <v>31</v>
      </c>
      <c r="N60" s="13">
        <f t="shared" si="21"/>
        <v>0</v>
      </c>
      <c r="O60" s="11">
        <v>9</v>
      </c>
      <c r="P60" s="13">
        <f t="shared" si="22"/>
        <v>0</v>
      </c>
      <c r="Q60" s="11">
        <v>17</v>
      </c>
      <c r="R60" s="13">
        <f t="shared" si="23"/>
        <v>0</v>
      </c>
      <c r="S60" s="11">
        <v>17</v>
      </c>
      <c r="T60" s="13">
        <f t="shared" si="24"/>
        <v>0</v>
      </c>
      <c r="U60" s="11">
        <v>16</v>
      </c>
      <c r="V60" s="13">
        <f t="shared" si="25"/>
        <v>0</v>
      </c>
      <c r="W60" s="11">
        <v>10</v>
      </c>
      <c r="X60" s="13">
        <f t="shared" si="26"/>
        <v>0</v>
      </c>
      <c r="Y60" s="11">
        <v>42</v>
      </c>
      <c r="Z60" s="13">
        <f t="shared" si="27"/>
        <v>0</v>
      </c>
      <c r="AA60" s="11">
        <v>14</v>
      </c>
      <c r="AB60" s="13">
        <f t="shared" si="28"/>
        <v>0</v>
      </c>
      <c r="AC60" s="23">
        <v>13</v>
      </c>
      <c r="AD60" s="13">
        <f t="shared" si="29"/>
        <v>0</v>
      </c>
      <c r="AE60" s="23">
        <v>11</v>
      </c>
      <c r="AF60" s="26">
        <f t="shared" si="30"/>
        <v>1</v>
      </c>
      <c r="AG60" s="26">
        <f t="shared" si="31"/>
        <v>65.517241379310349</v>
      </c>
      <c r="AH60" s="26"/>
      <c r="AI60" s="16">
        <v>54</v>
      </c>
    </row>
    <row r="61" spans="1:35" ht="12" x14ac:dyDescent="0.15">
      <c r="A61" s="15" t="s">
        <v>187</v>
      </c>
      <c r="B61" s="15" t="s">
        <v>91</v>
      </c>
      <c r="C61" s="15">
        <v>310</v>
      </c>
      <c r="D61" s="13">
        <f t="shared" si="16"/>
        <v>0</v>
      </c>
      <c r="E61" s="23">
        <v>25</v>
      </c>
      <c r="F61" s="14">
        <f t="shared" si="17"/>
        <v>0</v>
      </c>
      <c r="G61" s="11">
        <v>13</v>
      </c>
      <c r="H61" s="14">
        <f t="shared" si="18"/>
        <v>0</v>
      </c>
      <c r="I61" s="11">
        <v>13</v>
      </c>
      <c r="J61" s="14">
        <f t="shared" si="19"/>
        <v>34.482758620689658</v>
      </c>
      <c r="K61" s="11">
        <v>20</v>
      </c>
      <c r="L61" s="13">
        <f t="shared" si="20"/>
        <v>0</v>
      </c>
      <c r="M61" s="11">
        <v>31</v>
      </c>
      <c r="N61" s="13">
        <f t="shared" si="21"/>
        <v>0</v>
      </c>
      <c r="O61" s="11">
        <v>9</v>
      </c>
      <c r="P61" s="13">
        <f t="shared" si="22"/>
        <v>0</v>
      </c>
      <c r="Q61" s="11">
        <v>17</v>
      </c>
      <c r="R61" s="13">
        <f t="shared" si="23"/>
        <v>0</v>
      </c>
      <c r="S61" s="11">
        <v>17</v>
      </c>
      <c r="T61" s="13">
        <f t="shared" si="24"/>
        <v>0</v>
      </c>
      <c r="U61" s="11">
        <v>16</v>
      </c>
      <c r="V61" s="13">
        <f t="shared" si="25"/>
        <v>0</v>
      </c>
      <c r="W61" s="11">
        <v>10</v>
      </c>
      <c r="X61" s="13">
        <f t="shared" si="26"/>
        <v>0</v>
      </c>
      <c r="Y61" s="11">
        <v>42</v>
      </c>
      <c r="Z61" s="13">
        <f t="shared" si="27"/>
        <v>30.76923076923077</v>
      </c>
      <c r="AA61" s="11">
        <v>10</v>
      </c>
      <c r="AB61" s="13">
        <f t="shared" si="28"/>
        <v>0</v>
      </c>
      <c r="AC61" s="23">
        <v>13</v>
      </c>
      <c r="AD61" s="13">
        <f t="shared" si="29"/>
        <v>0</v>
      </c>
      <c r="AE61" s="23">
        <v>11</v>
      </c>
      <c r="AF61" s="26">
        <f t="shared" si="30"/>
        <v>2</v>
      </c>
      <c r="AG61" s="26">
        <f t="shared" si="31"/>
        <v>65.251989389920425</v>
      </c>
      <c r="AH61" s="26"/>
      <c r="AI61" s="16">
        <v>55</v>
      </c>
    </row>
    <row r="62" spans="1:35" ht="12" x14ac:dyDescent="0.15">
      <c r="A62" s="15" t="s">
        <v>10</v>
      </c>
      <c r="B62" s="15" t="s">
        <v>129</v>
      </c>
      <c r="C62" s="19">
        <v>616</v>
      </c>
      <c r="D62" s="13">
        <f t="shared" si="16"/>
        <v>0</v>
      </c>
      <c r="E62" s="23">
        <v>25</v>
      </c>
      <c r="F62" s="14">
        <f t="shared" si="17"/>
        <v>0</v>
      </c>
      <c r="G62" s="11">
        <v>13</v>
      </c>
      <c r="H62" s="14">
        <f t="shared" si="18"/>
        <v>0</v>
      </c>
      <c r="I62" s="11">
        <v>13</v>
      </c>
      <c r="J62" s="14">
        <f t="shared" si="19"/>
        <v>0</v>
      </c>
      <c r="K62" s="11">
        <v>30</v>
      </c>
      <c r="L62" s="13">
        <f t="shared" si="20"/>
        <v>0</v>
      </c>
      <c r="M62" s="11">
        <v>31</v>
      </c>
      <c r="N62" s="13">
        <f t="shared" si="21"/>
        <v>0</v>
      </c>
      <c r="O62" s="11">
        <v>9</v>
      </c>
      <c r="P62" s="13">
        <f t="shared" si="22"/>
        <v>0</v>
      </c>
      <c r="Q62" s="11">
        <v>17</v>
      </c>
      <c r="R62" s="13">
        <f t="shared" si="23"/>
        <v>0</v>
      </c>
      <c r="S62" s="11">
        <v>17</v>
      </c>
      <c r="T62" s="13">
        <f t="shared" si="24"/>
        <v>0</v>
      </c>
      <c r="U62" s="11">
        <v>16</v>
      </c>
      <c r="V62" s="13">
        <f t="shared" si="25"/>
        <v>0</v>
      </c>
      <c r="W62" s="11">
        <v>10</v>
      </c>
      <c r="X62" s="13">
        <f t="shared" si="26"/>
        <v>60.975609756097562</v>
      </c>
      <c r="Y62" s="11">
        <v>17</v>
      </c>
      <c r="Z62" s="13">
        <f t="shared" si="27"/>
        <v>0</v>
      </c>
      <c r="AA62" s="11">
        <v>14</v>
      </c>
      <c r="AB62" s="13">
        <f t="shared" si="28"/>
        <v>0</v>
      </c>
      <c r="AC62" s="23">
        <v>13</v>
      </c>
      <c r="AD62" s="13">
        <f t="shared" si="29"/>
        <v>0</v>
      </c>
      <c r="AE62" s="23">
        <v>11</v>
      </c>
      <c r="AF62" s="26">
        <f t="shared" si="30"/>
        <v>1</v>
      </c>
      <c r="AG62" s="26">
        <f t="shared" si="31"/>
        <v>60.975609756097562</v>
      </c>
      <c r="AH62" s="26"/>
      <c r="AI62" s="16">
        <v>56</v>
      </c>
    </row>
    <row r="63" spans="1:35" ht="12" x14ac:dyDescent="0.15">
      <c r="A63" s="16" t="s">
        <v>256</v>
      </c>
      <c r="B63" s="15" t="s">
        <v>257</v>
      </c>
      <c r="C63" s="16">
        <v>385</v>
      </c>
      <c r="D63" s="13">
        <f t="shared" si="16"/>
        <v>54.166666666666664</v>
      </c>
      <c r="E63" s="23">
        <v>12</v>
      </c>
      <c r="F63" s="14">
        <f t="shared" si="17"/>
        <v>0</v>
      </c>
      <c r="G63" s="11">
        <v>13</v>
      </c>
      <c r="H63" s="14">
        <f t="shared" si="18"/>
        <v>0</v>
      </c>
      <c r="I63" s="11">
        <v>13</v>
      </c>
      <c r="J63" s="14">
        <f t="shared" si="19"/>
        <v>0</v>
      </c>
      <c r="K63" s="11">
        <v>30</v>
      </c>
      <c r="L63" s="13">
        <f t="shared" si="20"/>
        <v>0</v>
      </c>
      <c r="M63" s="11">
        <v>31</v>
      </c>
      <c r="N63" s="13">
        <f t="shared" si="21"/>
        <v>0</v>
      </c>
      <c r="O63" s="11">
        <v>9</v>
      </c>
      <c r="P63" s="13">
        <f t="shared" si="22"/>
        <v>0</v>
      </c>
      <c r="Q63" s="11">
        <v>17</v>
      </c>
      <c r="R63" s="13">
        <f t="shared" si="23"/>
        <v>0</v>
      </c>
      <c r="S63" s="11">
        <v>17</v>
      </c>
      <c r="T63" s="13">
        <f t="shared" si="24"/>
        <v>0</v>
      </c>
      <c r="U63" s="11">
        <v>16</v>
      </c>
      <c r="V63" s="13">
        <f t="shared" si="25"/>
        <v>0</v>
      </c>
      <c r="W63" s="11">
        <v>10</v>
      </c>
      <c r="X63" s="13">
        <f t="shared" si="26"/>
        <v>0</v>
      </c>
      <c r="Y63" s="11">
        <v>42</v>
      </c>
      <c r="Z63" s="13">
        <f t="shared" si="27"/>
        <v>0</v>
      </c>
      <c r="AA63" s="11">
        <v>14</v>
      </c>
      <c r="AB63" s="13">
        <f t="shared" si="28"/>
        <v>0</v>
      </c>
      <c r="AC63" s="23">
        <v>13</v>
      </c>
      <c r="AD63" s="13">
        <f t="shared" si="29"/>
        <v>0</v>
      </c>
      <c r="AE63" s="23">
        <v>11</v>
      </c>
      <c r="AF63" s="26">
        <f t="shared" si="30"/>
        <v>1</v>
      </c>
      <c r="AG63" s="26">
        <f t="shared" si="31"/>
        <v>54.166666666666664</v>
      </c>
      <c r="AH63" s="26"/>
      <c r="AI63" s="16">
        <v>57</v>
      </c>
    </row>
    <row r="64" spans="1:35" ht="12" x14ac:dyDescent="0.15">
      <c r="A64" s="15" t="s">
        <v>205</v>
      </c>
      <c r="B64" s="15" t="s">
        <v>11</v>
      </c>
      <c r="C64" s="15">
        <v>474</v>
      </c>
      <c r="D64" s="13">
        <f t="shared" si="16"/>
        <v>0</v>
      </c>
      <c r="E64" s="23">
        <v>25</v>
      </c>
      <c r="F64" s="14">
        <f t="shared" si="17"/>
        <v>0</v>
      </c>
      <c r="G64" s="11">
        <v>13</v>
      </c>
      <c r="H64" s="14">
        <f t="shared" si="18"/>
        <v>0</v>
      </c>
      <c r="I64" s="11">
        <v>13</v>
      </c>
      <c r="J64" s="14">
        <f t="shared" si="19"/>
        <v>0</v>
      </c>
      <c r="K64" s="11">
        <v>30</v>
      </c>
      <c r="L64" s="13">
        <f t="shared" si="20"/>
        <v>0</v>
      </c>
      <c r="M64" s="11">
        <v>31</v>
      </c>
      <c r="N64" s="13">
        <f t="shared" si="21"/>
        <v>0</v>
      </c>
      <c r="O64" s="11">
        <v>9</v>
      </c>
      <c r="P64" s="13">
        <f t="shared" si="22"/>
        <v>0</v>
      </c>
      <c r="Q64" s="11">
        <v>17</v>
      </c>
      <c r="R64" s="13">
        <f t="shared" si="23"/>
        <v>0</v>
      </c>
      <c r="S64" s="11">
        <v>17</v>
      </c>
      <c r="T64" s="13">
        <f t="shared" si="24"/>
        <v>0</v>
      </c>
      <c r="U64" s="11">
        <v>16</v>
      </c>
      <c r="V64" s="13">
        <f t="shared" si="25"/>
        <v>0</v>
      </c>
      <c r="W64" s="11">
        <v>10</v>
      </c>
      <c r="X64" s="13">
        <f t="shared" si="26"/>
        <v>51.219512195121951</v>
      </c>
      <c r="Y64" s="11">
        <v>21</v>
      </c>
      <c r="Z64" s="13">
        <f t="shared" si="27"/>
        <v>0</v>
      </c>
      <c r="AA64" s="11">
        <v>14</v>
      </c>
      <c r="AB64" s="13">
        <f t="shared" si="28"/>
        <v>0</v>
      </c>
      <c r="AC64" s="23">
        <v>13</v>
      </c>
      <c r="AD64" s="13">
        <f t="shared" si="29"/>
        <v>0</v>
      </c>
      <c r="AE64" s="23">
        <v>11</v>
      </c>
      <c r="AF64" s="26">
        <f t="shared" si="30"/>
        <v>1</v>
      </c>
      <c r="AG64" s="26">
        <f t="shared" si="31"/>
        <v>51.219512195121951</v>
      </c>
      <c r="AH64" s="26"/>
      <c r="AI64" s="16">
        <v>58</v>
      </c>
    </row>
    <row r="65" spans="1:35" ht="12" x14ac:dyDescent="0.15">
      <c r="A65" s="15" t="s">
        <v>109</v>
      </c>
      <c r="B65" s="15" t="s">
        <v>11</v>
      </c>
      <c r="C65" s="15">
        <v>583</v>
      </c>
      <c r="D65" s="13">
        <f t="shared" si="16"/>
        <v>4.1666666666666661</v>
      </c>
      <c r="E65" s="23">
        <v>24</v>
      </c>
      <c r="F65" s="14">
        <f t="shared" si="17"/>
        <v>0</v>
      </c>
      <c r="G65" s="11">
        <v>13</v>
      </c>
      <c r="H65" s="14">
        <f t="shared" si="18"/>
        <v>0</v>
      </c>
      <c r="I65" s="11">
        <v>13</v>
      </c>
      <c r="J65" s="14">
        <f t="shared" si="19"/>
        <v>10.344827586206897</v>
      </c>
      <c r="K65" s="11">
        <v>27</v>
      </c>
      <c r="L65" s="13">
        <f t="shared" si="20"/>
        <v>0</v>
      </c>
      <c r="M65" s="11">
        <v>31</v>
      </c>
      <c r="N65" s="13">
        <f t="shared" si="21"/>
        <v>0</v>
      </c>
      <c r="O65" s="11">
        <v>9</v>
      </c>
      <c r="P65" s="13">
        <f t="shared" si="22"/>
        <v>0</v>
      </c>
      <c r="Q65" s="11">
        <v>17</v>
      </c>
      <c r="R65" s="13">
        <f t="shared" si="23"/>
        <v>0</v>
      </c>
      <c r="S65" s="11">
        <v>17</v>
      </c>
      <c r="T65" s="13">
        <f t="shared" si="24"/>
        <v>0</v>
      </c>
      <c r="U65" s="11">
        <v>16</v>
      </c>
      <c r="V65" s="13">
        <f t="shared" si="25"/>
        <v>0</v>
      </c>
      <c r="W65" s="11">
        <v>10</v>
      </c>
      <c r="X65" s="13">
        <f t="shared" si="26"/>
        <v>36.585365853658537</v>
      </c>
      <c r="Y65" s="11">
        <v>27</v>
      </c>
      <c r="Z65" s="13">
        <f t="shared" si="27"/>
        <v>0</v>
      </c>
      <c r="AA65" s="11">
        <v>14</v>
      </c>
      <c r="AB65" s="13">
        <f t="shared" si="28"/>
        <v>0</v>
      </c>
      <c r="AC65" s="23">
        <v>13</v>
      </c>
      <c r="AD65" s="13">
        <f t="shared" si="29"/>
        <v>0</v>
      </c>
      <c r="AE65" s="23">
        <v>11</v>
      </c>
      <c r="AF65" s="26">
        <f t="shared" si="30"/>
        <v>3</v>
      </c>
      <c r="AG65" s="26">
        <f t="shared" si="31"/>
        <v>51.096860106532098</v>
      </c>
      <c r="AH65" s="26"/>
      <c r="AI65" s="16">
        <v>59</v>
      </c>
    </row>
    <row r="66" spans="1:35" ht="12" x14ac:dyDescent="0.15">
      <c r="A66" s="15" t="s">
        <v>209</v>
      </c>
      <c r="B66" s="15" t="s">
        <v>91</v>
      </c>
      <c r="C66" s="15">
        <v>456</v>
      </c>
      <c r="D66" s="13">
        <f t="shared" si="16"/>
        <v>0</v>
      </c>
      <c r="E66" s="23">
        <v>25</v>
      </c>
      <c r="F66" s="14">
        <f t="shared" si="17"/>
        <v>0</v>
      </c>
      <c r="G66" s="11">
        <v>13</v>
      </c>
      <c r="H66" s="14">
        <f t="shared" si="18"/>
        <v>0</v>
      </c>
      <c r="I66" s="11">
        <v>13</v>
      </c>
      <c r="J66" s="14">
        <f t="shared" si="19"/>
        <v>0</v>
      </c>
      <c r="K66" s="11">
        <v>30</v>
      </c>
      <c r="L66" s="13">
        <f t="shared" si="20"/>
        <v>6.666666666666667</v>
      </c>
      <c r="M66" s="11">
        <v>29</v>
      </c>
      <c r="N66" s="13">
        <f t="shared" si="21"/>
        <v>0</v>
      </c>
      <c r="O66" s="11">
        <v>9</v>
      </c>
      <c r="P66" s="13">
        <f t="shared" si="22"/>
        <v>0</v>
      </c>
      <c r="Q66" s="11">
        <v>17</v>
      </c>
      <c r="R66" s="13">
        <f t="shared" si="23"/>
        <v>0</v>
      </c>
      <c r="S66" s="11">
        <v>17</v>
      </c>
      <c r="T66" s="13">
        <f t="shared" si="24"/>
        <v>0</v>
      </c>
      <c r="U66" s="11">
        <v>16</v>
      </c>
      <c r="V66" s="13">
        <f t="shared" si="25"/>
        <v>0</v>
      </c>
      <c r="W66" s="11">
        <v>10</v>
      </c>
      <c r="X66" s="13">
        <f t="shared" si="26"/>
        <v>24.390243902439025</v>
      </c>
      <c r="Y66" s="11">
        <v>32</v>
      </c>
      <c r="Z66" s="13">
        <f t="shared" si="27"/>
        <v>15.384615384615385</v>
      </c>
      <c r="AA66" s="11">
        <v>12</v>
      </c>
      <c r="AB66" s="13">
        <f t="shared" si="28"/>
        <v>0</v>
      </c>
      <c r="AC66" s="23">
        <v>13</v>
      </c>
      <c r="AD66" s="13">
        <f t="shared" si="29"/>
        <v>0</v>
      </c>
      <c r="AE66" s="23">
        <v>11</v>
      </c>
      <c r="AF66" s="26">
        <f t="shared" si="30"/>
        <v>3</v>
      </c>
      <c r="AG66" s="26">
        <f t="shared" si="31"/>
        <v>46.441525953721076</v>
      </c>
      <c r="AH66" s="26"/>
      <c r="AI66" s="16">
        <v>60</v>
      </c>
    </row>
    <row r="67" spans="1:35" ht="12" x14ac:dyDescent="0.15">
      <c r="A67" s="15" t="s">
        <v>211</v>
      </c>
      <c r="B67" s="16" t="s">
        <v>170</v>
      </c>
      <c r="C67" s="15">
        <v>287</v>
      </c>
      <c r="D67" s="13">
        <f t="shared" si="16"/>
        <v>0</v>
      </c>
      <c r="E67" s="23">
        <v>25</v>
      </c>
      <c r="F67" s="14">
        <f t="shared" si="17"/>
        <v>0</v>
      </c>
      <c r="G67" s="11">
        <v>13</v>
      </c>
      <c r="H67" s="14">
        <f t="shared" si="18"/>
        <v>0</v>
      </c>
      <c r="I67" s="11">
        <v>13</v>
      </c>
      <c r="J67" s="14">
        <f t="shared" si="19"/>
        <v>0</v>
      </c>
      <c r="K67" s="11">
        <v>30</v>
      </c>
      <c r="L67" s="13">
        <f t="shared" si="20"/>
        <v>0</v>
      </c>
      <c r="M67" s="11">
        <v>31</v>
      </c>
      <c r="N67" s="13">
        <f t="shared" si="21"/>
        <v>0</v>
      </c>
      <c r="O67" s="11">
        <v>9</v>
      </c>
      <c r="P67" s="13">
        <f t="shared" si="22"/>
        <v>0</v>
      </c>
      <c r="Q67" s="11">
        <v>17</v>
      </c>
      <c r="R67" s="13">
        <f t="shared" si="23"/>
        <v>0</v>
      </c>
      <c r="S67" s="11">
        <v>17</v>
      </c>
      <c r="T67" s="13">
        <f t="shared" si="24"/>
        <v>0</v>
      </c>
      <c r="U67" s="11">
        <v>16</v>
      </c>
      <c r="V67" s="13">
        <f t="shared" si="25"/>
        <v>33.333333333333329</v>
      </c>
      <c r="W67" s="11">
        <v>7</v>
      </c>
      <c r="X67" s="13">
        <f t="shared" si="26"/>
        <v>12.195121951219512</v>
      </c>
      <c r="Y67" s="11">
        <v>37</v>
      </c>
      <c r="Z67" s="13">
        <f t="shared" si="27"/>
        <v>0</v>
      </c>
      <c r="AA67" s="11">
        <v>14</v>
      </c>
      <c r="AB67" s="13">
        <f t="shared" si="28"/>
        <v>0</v>
      </c>
      <c r="AC67" s="23">
        <v>13</v>
      </c>
      <c r="AD67" s="13">
        <f t="shared" si="29"/>
        <v>0</v>
      </c>
      <c r="AE67" s="23">
        <v>11</v>
      </c>
      <c r="AF67" s="26">
        <f t="shared" si="30"/>
        <v>2</v>
      </c>
      <c r="AG67" s="26">
        <f t="shared" si="31"/>
        <v>45.528455284552841</v>
      </c>
      <c r="AH67" s="26"/>
      <c r="AI67" s="16">
        <v>61</v>
      </c>
    </row>
    <row r="68" spans="1:35" ht="12" x14ac:dyDescent="0.15">
      <c r="A68" s="18" t="s">
        <v>169</v>
      </c>
      <c r="B68" s="15" t="s">
        <v>170</v>
      </c>
      <c r="C68" s="16">
        <v>568</v>
      </c>
      <c r="D68" s="13">
        <f t="shared" si="16"/>
        <v>0</v>
      </c>
      <c r="E68" s="23">
        <v>25</v>
      </c>
      <c r="F68" s="14">
        <f t="shared" si="17"/>
        <v>0</v>
      </c>
      <c r="G68" s="11">
        <v>13</v>
      </c>
      <c r="H68" s="14">
        <f t="shared" si="18"/>
        <v>0</v>
      </c>
      <c r="I68" s="11">
        <v>13</v>
      </c>
      <c r="J68" s="14">
        <f t="shared" si="19"/>
        <v>44.827586206896555</v>
      </c>
      <c r="K68" s="11">
        <v>17</v>
      </c>
      <c r="L68" s="13">
        <f t="shared" si="20"/>
        <v>0</v>
      </c>
      <c r="M68" s="11">
        <v>31</v>
      </c>
      <c r="N68" s="13">
        <f t="shared" si="21"/>
        <v>0</v>
      </c>
      <c r="O68" s="11">
        <v>9</v>
      </c>
      <c r="P68" s="13">
        <f t="shared" si="22"/>
        <v>0</v>
      </c>
      <c r="Q68" s="11">
        <v>17</v>
      </c>
      <c r="R68" s="13">
        <f t="shared" si="23"/>
        <v>0</v>
      </c>
      <c r="S68" s="11">
        <v>17</v>
      </c>
      <c r="T68" s="13">
        <f t="shared" si="24"/>
        <v>0</v>
      </c>
      <c r="U68" s="11">
        <v>16</v>
      </c>
      <c r="V68" s="13">
        <f t="shared" si="25"/>
        <v>0</v>
      </c>
      <c r="W68" s="11">
        <v>10</v>
      </c>
      <c r="X68" s="13">
        <f t="shared" si="26"/>
        <v>0</v>
      </c>
      <c r="Y68" s="11">
        <v>42</v>
      </c>
      <c r="Z68" s="13">
        <f t="shared" si="27"/>
        <v>0</v>
      </c>
      <c r="AA68" s="11">
        <v>14</v>
      </c>
      <c r="AB68" s="13">
        <f t="shared" si="28"/>
        <v>0</v>
      </c>
      <c r="AC68" s="23">
        <v>13</v>
      </c>
      <c r="AD68" s="13">
        <f t="shared" si="29"/>
        <v>0</v>
      </c>
      <c r="AE68" s="23">
        <v>11</v>
      </c>
      <c r="AF68" s="26">
        <f t="shared" si="30"/>
        <v>1</v>
      </c>
      <c r="AG68" s="26">
        <f t="shared" si="31"/>
        <v>44.827586206896555</v>
      </c>
      <c r="AH68" s="26"/>
      <c r="AI68" s="16">
        <v>62</v>
      </c>
    </row>
    <row r="69" spans="1:35" ht="12" x14ac:dyDescent="0.15">
      <c r="A69" s="15" t="s">
        <v>47</v>
      </c>
      <c r="B69" s="18" t="s">
        <v>48</v>
      </c>
      <c r="C69" s="15">
        <v>394</v>
      </c>
      <c r="D69" s="13">
        <f t="shared" si="16"/>
        <v>0</v>
      </c>
      <c r="E69" s="23">
        <v>25</v>
      </c>
      <c r="F69" s="14">
        <f t="shared" si="17"/>
        <v>0</v>
      </c>
      <c r="G69" s="11">
        <v>13</v>
      </c>
      <c r="H69" s="14">
        <f t="shared" si="18"/>
        <v>0</v>
      </c>
      <c r="I69" s="11">
        <v>13</v>
      </c>
      <c r="J69" s="14">
        <f t="shared" si="19"/>
        <v>13.793103448275861</v>
      </c>
      <c r="K69" s="11">
        <v>26</v>
      </c>
      <c r="L69" s="13">
        <f t="shared" si="20"/>
        <v>23.333333333333332</v>
      </c>
      <c r="M69" s="11">
        <v>24</v>
      </c>
      <c r="N69" s="13">
        <f t="shared" si="21"/>
        <v>0</v>
      </c>
      <c r="O69" s="11">
        <v>9</v>
      </c>
      <c r="P69" s="13">
        <f t="shared" si="22"/>
        <v>0</v>
      </c>
      <c r="Q69" s="11">
        <v>17</v>
      </c>
      <c r="R69" s="13">
        <f t="shared" si="23"/>
        <v>0</v>
      </c>
      <c r="S69" s="11">
        <v>17</v>
      </c>
      <c r="T69" s="13">
        <f t="shared" si="24"/>
        <v>0</v>
      </c>
      <c r="U69" s="11">
        <v>16</v>
      </c>
      <c r="V69" s="13">
        <f t="shared" si="25"/>
        <v>0</v>
      </c>
      <c r="W69" s="11">
        <v>10</v>
      </c>
      <c r="X69" s="13">
        <f t="shared" si="26"/>
        <v>0</v>
      </c>
      <c r="Y69" s="11">
        <v>42</v>
      </c>
      <c r="Z69" s="13">
        <f t="shared" si="27"/>
        <v>7.6923076923076925</v>
      </c>
      <c r="AA69" s="11">
        <v>13</v>
      </c>
      <c r="AB69" s="13">
        <f t="shared" si="28"/>
        <v>0</v>
      </c>
      <c r="AC69" s="23">
        <v>13</v>
      </c>
      <c r="AD69" s="13">
        <f t="shared" si="29"/>
        <v>0</v>
      </c>
      <c r="AE69" s="23">
        <v>11</v>
      </c>
      <c r="AF69" s="26">
        <f t="shared" si="30"/>
        <v>3</v>
      </c>
      <c r="AG69" s="26">
        <f t="shared" si="31"/>
        <v>44.818744473916887</v>
      </c>
      <c r="AH69" s="26"/>
      <c r="AI69" s="16">
        <v>63</v>
      </c>
    </row>
    <row r="70" spans="1:35" ht="12" x14ac:dyDescent="0.15">
      <c r="A70" s="15" t="s">
        <v>130</v>
      </c>
      <c r="B70" s="15" t="s">
        <v>33</v>
      </c>
      <c r="C70" s="15">
        <v>294</v>
      </c>
      <c r="D70" s="13">
        <f t="shared" si="16"/>
        <v>0</v>
      </c>
      <c r="E70" s="23">
        <v>25</v>
      </c>
      <c r="F70" s="14">
        <f t="shared" si="17"/>
        <v>0</v>
      </c>
      <c r="G70" s="11">
        <v>13</v>
      </c>
      <c r="H70" s="14">
        <f t="shared" si="18"/>
        <v>41.666666666666671</v>
      </c>
      <c r="I70" s="11">
        <v>8</v>
      </c>
      <c r="J70" s="14">
        <f t="shared" si="19"/>
        <v>0</v>
      </c>
      <c r="K70" s="11">
        <v>30</v>
      </c>
      <c r="L70" s="13">
        <f t="shared" si="20"/>
        <v>0</v>
      </c>
      <c r="M70" s="11">
        <v>31</v>
      </c>
      <c r="N70" s="13">
        <f t="shared" si="21"/>
        <v>0</v>
      </c>
      <c r="O70" s="11">
        <v>9</v>
      </c>
      <c r="P70" s="13">
        <f t="shared" si="22"/>
        <v>0</v>
      </c>
      <c r="Q70" s="11">
        <v>17</v>
      </c>
      <c r="R70" s="13">
        <f t="shared" si="23"/>
        <v>0</v>
      </c>
      <c r="S70" s="11">
        <v>17</v>
      </c>
      <c r="T70" s="13">
        <f t="shared" si="24"/>
        <v>0</v>
      </c>
      <c r="U70" s="11">
        <v>16</v>
      </c>
      <c r="V70" s="13">
        <f t="shared" si="25"/>
        <v>0</v>
      </c>
      <c r="W70" s="11">
        <v>10</v>
      </c>
      <c r="X70" s="13">
        <f t="shared" si="26"/>
        <v>0</v>
      </c>
      <c r="Y70" s="11">
        <v>42</v>
      </c>
      <c r="Z70" s="13">
        <f t="shared" si="27"/>
        <v>0</v>
      </c>
      <c r="AA70" s="11">
        <v>14</v>
      </c>
      <c r="AB70" s="13">
        <f t="shared" si="28"/>
        <v>0</v>
      </c>
      <c r="AC70" s="23">
        <v>13</v>
      </c>
      <c r="AD70" s="13">
        <f t="shared" si="29"/>
        <v>0</v>
      </c>
      <c r="AE70" s="23">
        <v>11</v>
      </c>
      <c r="AF70" s="26">
        <f t="shared" si="30"/>
        <v>1</v>
      </c>
      <c r="AG70" s="26">
        <f t="shared" si="31"/>
        <v>41.666666666666671</v>
      </c>
      <c r="AH70" s="26"/>
      <c r="AI70" s="16">
        <v>64</v>
      </c>
    </row>
    <row r="71" spans="1:35" ht="12" x14ac:dyDescent="0.15">
      <c r="A71" s="15" t="s">
        <v>89</v>
      </c>
      <c r="B71" s="15" t="s">
        <v>98</v>
      </c>
      <c r="C71" s="15">
        <v>598</v>
      </c>
      <c r="D71" s="13">
        <f t="shared" ref="D71:D86" si="32">IF(E71="",0,(($E$6-E71+1)/$E$6)*100)</f>
        <v>0</v>
      </c>
      <c r="E71" s="23">
        <v>25</v>
      </c>
      <c r="F71" s="14">
        <f t="shared" ref="F71:F86" si="33">IF(G71="",0,(($G$6-G71+1)/$G$6)*100)</f>
        <v>41.666666666666671</v>
      </c>
      <c r="G71" s="11">
        <v>8</v>
      </c>
      <c r="H71" s="14">
        <f t="shared" ref="H71:H86" si="34">IF(I71="",0,(($I$6-I71+1)/$I$6)*100)</f>
        <v>0</v>
      </c>
      <c r="I71" s="11">
        <v>13</v>
      </c>
      <c r="J71" s="14">
        <f t="shared" ref="J71:J86" si="35">IF(K71="",0,(($K$6-K71+1)/$K$6)*100)</f>
        <v>0</v>
      </c>
      <c r="K71" s="11">
        <v>30</v>
      </c>
      <c r="L71" s="13">
        <f t="shared" ref="L71:L86" si="36">IF(M71="",0,(($M$6-M71+1)/$M$6)*100)</f>
        <v>0</v>
      </c>
      <c r="M71" s="11">
        <v>31</v>
      </c>
      <c r="N71" s="13">
        <f t="shared" ref="N71:N86" si="37">IF(O71="",0,(($O$6-O71+1)/$O$6)*100)</f>
        <v>0</v>
      </c>
      <c r="O71" s="11">
        <v>9</v>
      </c>
      <c r="P71" s="13">
        <f t="shared" ref="P71:P86" si="38">IF(Q71="",0,(($Q$6-Q71+1)/$Q$6)*100)</f>
        <v>0</v>
      </c>
      <c r="Q71" s="11">
        <v>17</v>
      </c>
      <c r="R71" s="13">
        <f t="shared" ref="R71:R86" si="39">IF(S71="",0,(($S$6-S71+1)/$S$6)*100)</f>
        <v>0</v>
      </c>
      <c r="S71" s="11">
        <v>17</v>
      </c>
      <c r="T71" s="13">
        <f t="shared" ref="T71:T86" si="40">IF(U71="",0,(($U$6-U71+1)/$U$6)*100)</f>
        <v>0</v>
      </c>
      <c r="U71" s="11">
        <v>16</v>
      </c>
      <c r="V71" s="13">
        <f t="shared" ref="V71:V86" si="41">IF(W71="",0,(($W$6-W71+1)/$W$6)*100)</f>
        <v>0</v>
      </c>
      <c r="W71" s="11">
        <v>10</v>
      </c>
      <c r="X71" s="13">
        <f t="shared" ref="X71:X86" si="42">IF(Y71="",0,(($Y$6-Y71+1)/$Y$6)*100)</f>
        <v>0</v>
      </c>
      <c r="Y71" s="11">
        <v>42</v>
      </c>
      <c r="Z71" s="13">
        <f t="shared" ref="Z71:Z86" si="43">IF(AA71="",0,(($AA$6-AA71+1)/$AA$6)*100)</f>
        <v>0</v>
      </c>
      <c r="AA71" s="11">
        <v>14</v>
      </c>
      <c r="AB71" s="13">
        <f t="shared" ref="AB71:AB86" si="44">IF(AC71="",0,(($AC$6-AC71+1)/$AC$6)*100)</f>
        <v>0</v>
      </c>
      <c r="AC71" s="23">
        <v>13</v>
      </c>
      <c r="AD71" s="13">
        <f t="shared" ref="AD71:AD86" si="45">IF(AE71="",0,(($AE$6-AE71+1)/$AE$6)*100)</f>
        <v>0</v>
      </c>
      <c r="AE71" s="23">
        <v>11</v>
      </c>
      <c r="AF71" s="26">
        <f t="shared" ref="AF71:AF86" si="46">14-(COUNTIF(D71:AE71,0))</f>
        <v>1</v>
      </c>
      <c r="AG71" s="26">
        <f t="shared" ref="AG71:AG86" si="47">F71+H71+L71+J71+N71+P71+ R71+T71+V71+X71+Z71+AB71+AD71+D71</f>
        <v>41.666666666666671</v>
      </c>
      <c r="AH71" s="26"/>
      <c r="AI71" s="16">
        <v>65</v>
      </c>
    </row>
    <row r="72" spans="1:35" ht="12" x14ac:dyDescent="0.15">
      <c r="A72" s="15" t="s">
        <v>339</v>
      </c>
      <c r="B72" s="15" t="s">
        <v>73</v>
      </c>
      <c r="C72" s="15">
        <v>147</v>
      </c>
      <c r="D72" s="13">
        <f t="shared" si="32"/>
        <v>0</v>
      </c>
      <c r="E72" s="23">
        <v>25</v>
      </c>
      <c r="F72" s="14">
        <f t="shared" si="33"/>
        <v>0</v>
      </c>
      <c r="G72" s="11">
        <v>13</v>
      </c>
      <c r="H72" s="14">
        <f t="shared" si="34"/>
        <v>0</v>
      </c>
      <c r="I72" s="11">
        <v>13</v>
      </c>
      <c r="J72" s="14">
        <f t="shared" si="35"/>
        <v>0</v>
      </c>
      <c r="K72" s="11">
        <v>30</v>
      </c>
      <c r="L72" s="13">
        <f t="shared" si="36"/>
        <v>36.666666666666664</v>
      </c>
      <c r="M72" s="11">
        <v>20</v>
      </c>
      <c r="N72" s="13">
        <f t="shared" si="37"/>
        <v>0</v>
      </c>
      <c r="O72" s="11">
        <v>9</v>
      </c>
      <c r="P72" s="13">
        <f t="shared" si="38"/>
        <v>0</v>
      </c>
      <c r="Q72" s="11">
        <v>17</v>
      </c>
      <c r="R72" s="13">
        <f t="shared" si="39"/>
        <v>0</v>
      </c>
      <c r="S72" s="11">
        <v>17</v>
      </c>
      <c r="T72" s="13">
        <f t="shared" si="40"/>
        <v>0</v>
      </c>
      <c r="U72" s="11">
        <v>16</v>
      </c>
      <c r="V72" s="13">
        <f t="shared" si="41"/>
        <v>0</v>
      </c>
      <c r="W72" s="11">
        <v>10</v>
      </c>
      <c r="X72" s="13">
        <f t="shared" si="42"/>
        <v>0</v>
      </c>
      <c r="Y72" s="11">
        <v>42</v>
      </c>
      <c r="Z72" s="13">
        <f t="shared" si="43"/>
        <v>0</v>
      </c>
      <c r="AA72" s="11">
        <v>14</v>
      </c>
      <c r="AB72" s="13">
        <f t="shared" si="44"/>
        <v>0</v>
      </c>
      <c r="AC72" s="23">
        <v>13</v>
      </c>
      <c r="AD72" s="13">
        <f t="shared" si="45"/>
        <v>0</v>
      </c>
      <c r="AE72" s="23">
        <v>11</v>
      </c>
      <c r="AF72" s="26">
        <f t="shared" si="46"/>
        <v>1</v>
      </c>
      <c r="AG72" s="26">
        <f t="shared" si="47"/>
        <v>36.666666666666664</v>
      </c>
      <c r="AH72" s="26"/>
      <c r="AI72" s="16">
        <v>66</v>
      </c>
    </row>
    <row r="73" spans="1:35" ht="12" x14ac:dyDescent="0.15">
      <c r="A73" s="15" t="s">
        <v>327</v>
      </c>
      <c r="B73" s="15" t="s">
        <v>11</v>
      </c>
      <c r="C73" s="15">
        <v>609</v>
      </c>
      <c r="D73" s="13">
        <f t="shared" si="32"/>
        <v>0</v>
      </c>
      <c r="E73" s="23">
        <v>25</v>
      </c>
      <c r="F73" s="14">
        <f t="shared" si="33"/>
        <v>0</v>
      </c>
      <c r="G73" s="11">
        <v>13</v>
      </c>
      <c r="H73" s="14">
        <f t="shared" si="34"/>
        <v>0</v>
      </c>
      <c r="I73" s="11">
        <v>13</v>
      </c>
      <c r="J73" s="14">
        <f t="shared" si="35"/>
        <v>0</v>
      </c>
      <c r="K73" s="11">
        <v>30</v>
      </c>
      <c r="L73" s="13">
        <f t="shared" si="36"/>
        <v>33.333333333333329</v>
      </c>
      <c r="M73" s="11">
        <v>21</v>
      </c>
      <c r="N73" s="13">
        <f t="shared" si="37"/>
        <v>0</v>
      </c>
      <c r="O73" s="11">
        <v>9</v>
      </c>
      <c r="P73" s="13">
        <f t="shared" si="38"/>
        <v>0</v>
      </c>
      <c r="Q73" s="11">
        <v>17</v>
      </c>
      <c r="R73" s="13">
        <f t="shared" si="39"/>
        <v>0</v>
      </c>
      <c r="S73" s="11">
        <v>17</v>
      </c>
      <c r="T73" s="13">
        <f t="shared" si="40"/>
        <v>0</v>
      </c>
      <c r="U73" s="11">
        <v>16</v>
      </c>
      <c r="V73" s="13">
        <f t="shared" si="41"/>
        <v>0</v>
      </c>
      <c r="W73" s="11">
        <v>10</v>
      </c>
      <c r="X73" s="13">
        <f t="shared" si="42"/>
        <v>0</v>
      </c>
      <c r="Y73" s="11">
        <v>42</v>
      </c>
      <c r="Z73" s="13">
        <f t="shared" si="43"/>
        <v>0</v>
      </c>
      <c r="AA73" s="11">
        <v>14</v>
      </c>
      <c r="AB73" s="13">
        <f t="shared" si="44"/>
        <v>0</v>
      </c>
      <c r="AC73" s="23">
        <v>13</v>
      </c>
      <c r="AD73" s="13">
        <f t="shared" si="45"/>
        <v>0</v>
      </c>
      <c r="AE73" s="23">
        <v>11</v>
      </c>
      <c r="AF73" s="26">
        <f t="shared" si="46"/>
        <v>1</v>
      </c>
      <c r="AG73" s="26">
        <f t="shared" si="47"/>
        <v>33.333333333333329</v>
      </c>
      <c r="AH73" s="26"/>
      <c r="AI73" s="16">
        <v>67</v>
      </c>
    </row>
    <row r="74" spans="1:35" ht="12" x14ac:dyDescent="0.15">
      <c r="A74" s="16" t="s">
        <v>61</v>
      </c>
      <c r="B74" s="15" t="s">
        <v>11</v>
      </c>
      <c r="C74" s="16">
        <v>543</v>
      </c>
      <c r="D74" s="13">
        <f t="shared" si="32"/>
        <v>0</v>
      </c>
      <c r="E74" s="23">
        <v>25</v>
      </c>
      <c r="F74" s="14">
        <f t="shared" si="33"/>
        <v>0</v>
      </c>
      <c r="G74" s="11">
        <v>13</v>
      </c>
      <c r="H74" s="14">
        <f t="shared" si="34"/>
        <v>0</v>
      </c>
      <c r="I74" s="11">
        <v>13</v>
      </c>
      <c r="J74" s="14">
        <f t="shared" si="35"/>
        <v>6.8965517241379306</v>
      </c>
      <c r="K74" s="11">
        <v>28</v>
      </c>
      <c r="L74" s="13">
        <f t="shared" si="36"/>
        <v>20</v>
      </c>
      <c r="M74" s="11">
        <v>25</v>
      </c>
      <c r="N74" s="13">
        <f t="shared" si="37"/>
        <v>0</v>
      </c>
      <c r="O74" s="11">
        <v>9</v>
      </c>
      <c r="P74" s="13">
        <f t="shared" si="38"/>
        <v>0</v>
      </c>
      <c r="Q74" s="11">
        <v>17</v>
      </c>
      <c r="R74" s="13">
        <f t="shared" si="39"/>
        <v>0</v>
      </c>
      <c r="S74" s="11">
        <v>17</v>
      </c>
      <c r="T74" s="13">
        <f t="shared" si="40"/>
        <v>0</v>
      </c>
      <c r="U74" s="11">
        <v>16</v>
      </c>
      <c r="V74" s="13">
        <f t="shared" si="41"/>
        <v>0</v>
      </c>
      <c r="W74" s="11">
        <v>10</v>
      </c>
      <c r="X74" s="13">
        <f t="shared" si="42"/>
        <v>4.8780487804878048</v>
      </c>
      <c r="Y74" s="11">
        <v>40</v>
      </c>
      <c r="Z74" s="13">
        <f t="shared" si="43"/>
        <v>0</v>
      </c>
      <c r="AA74" s="11">
        <v>14</v>
      </c>
      <c r="AB74" s="13">
        <f t="shared" si="44"/>
        <v>0</v>
      </c>
      <c r="AC74" s="23">
        <v>13</v>
      </c>
      <c r="AD74" s="13">
        <f t="shared" si="45"/>
        <v>0</v>
      </c>
      <c r="AE74" s="23">
        <v>11</v>
      </c>
      <c r="AF74" s="26">
        <f t="shared" si="46"/>
        <v>3</v>
      </c>
      <c r="AG74" s="26">
        <f t="shared" si="47"/>
        <v>31.774600504625734</v>
      </c>
      <c r="AH74" s="26"/>
      <c r="AI74" s="16">
        <v>68</v>
      </c>
    </row>
    <row r="75" spans="1:35" x14ac:dyDescent="0.15">
      <c r="A75" s="16" t="s">
        <v>207</v>
      </c>
      <c r="B75" s="16" t="s">
        <v>168</v>
      </c>
      <c r="C75" s="16">
        <v>297</v>
      </c>
      <c r="D75" s="13">
        <f t="shared" si="32"/>
        <v>0</v>
      </c>
      <c r="E75" s="23">
        <v>25</v>
      </c>
      <c r="F75" s="14">
        <f t="shared" si="33"/>
        <v>0</v>
      </c>
      <c r="G75" s="11">
        <v>13</v>
      </c>
      <c r="H75" s="14">
        <f t="shared" si="34"/>
        <v>0</v>
      </c>
      <c r="I75" s="11">
        <v>13</v>
      </c>
      <c r="J75" s="14">
        <f t="shared" si="35"/>
        <v>0</v>
      </c>
      <c r="K75" s="11">
        <v>30</v>
      </c>
      <c r="L75" s="13">
        <f t="shared" si="36"/>
        <v>0</v>
      </c>
      <c r="M75" s="11">
        <v>31</v>
      </c>
      <c r="N75" s="13">
        <f t="shared" si="37"/>
        <v>0</v>
      </c>
      <c r="O75" s="11">
        <v>9</v>
      </c>
      <c r="P75" s="13">
        <f t="shared" si="38"/>
        <v>0</v>
      </c>
      <c r="Q75" s="11">
        <v>17</v>
      </c>
      <c r="R75" s="13">
        <f t="shared" si="39"/>
        <v>0</v>
      </c>
      <c r="S75" s="11">
        <v>17</v>
      </c>
      <c r="T75" s="13">
        <f t="shared" si="40"/>
        <v>0</v>
      </c>
      <c r="U75" s="11">
        <v>16</v>
      </c>
      <c r="V75" s="13">
        <f t="shared" si="41"/>
        <v>0</v>
      </c>
      <c r="W75" s="11">
        <v>10</v>
      </c>
      <c r="X75" s="13">
        <f t="shared" si="42"/>
        <v>29.268292682926827</v>
      </c>
      <c r="Y75" s="11">
        <v>30</v>
      </c>
      <c r="Z75" s="13">
        <f t="shared" si="43"/>
        <v>0</v>
      </c>
      <c r="AA75" s="11">
        <v>14</v>
      </c>
      <c r="AB75" s="13">
        <f t="shared" si="44"/>
        <v>0</v>
      </c>
      <c r="AC75" s="23">
        <v>13</v>
      </c>
      <c r="AD75" s="13">
        <f t="shared" si="45"/>
        <v>0</v>
      </c>
      <c r="AE75" s="23">
        <v>11</v>
      </c>
      <c r="AF75" s="26">
        <f t="shared" si="46"/>
        <v>1</v>
      </c>
      <c r="AG75" s="26">
        <f t="shared" si="47"/>
        <v>29.268292682926827</v>
      </c>
      <c r="AH75" s="26"/>
      <c r="AI75" s="16">
        <v>69</v>
      </c>
    </row>
    <row r="76" spans="1:35" ht="12" x14ac:dyDescent="0.15">
      <c r="A76" s="18" t="s">
        <v>128</v>
      </c>
      <c r="B76" s="15" t="s">
        <v>11</v>
      </c>
      <c r="C76" s="16">
        <v>465</v>
      </c>
      <c r="D76" s="13">
        <f t="shared" si="32"/>
        <v>0</v>
      </c>
      <c r="E76" s="23">
        <v>25</v>
      </c>
      <c r="F76" s="14">
        <f t="shared" si="33"/>
        <v>0</v>
      </c>
      <c r="G76" s="11">
        <v>13</v>
      </c>
      <c r="H76" s="14">
        <f t="shared" si="34"/>
        <v>0</v>
      </c>
      <c r="I76" s="11">
        <v>13</v>
      </c>
      <c r="J76" s="14">
        <f t="shared" si="35"/>
        <v>24.137931034482758</v>
      </c>
      <c r="K76" s="11">
        <v>23</v>
      </c>
      <c r="L76" s="13">
        <f t="shared" si="36"/>
        <v>0</v>
      </c>
      <c r="M76" s="11">
        <v>31</v>
      </c>
      <c r="N76" s="13">
        <f t="shared" si="37"/>
        <v>0</v>
      </c>
      <c r="O76" s="11">
        <v>9</v>
      </c>
      <c r="P76" s="13">
        <f t="shared" si="38"/>
        <v>0</v>
      </c>
      <c r="Q76" s="11">
        <v>17</v>
      </c>
      <c r="R76" s="13">
        <f t="shared" si="39"/>
        <v>0</v>
      </c>
      <c r="S76" s="11">
        <v>17</v>
      </c>
      <c r="T76" s="13">
        <f t="shared" si="40"/>
        <v>0</v>
      </c>
      <c r="U76" s="11">
        <v>16</v>
      </c>
      <c r="V76" s="13">
        <f t="shared" si="41"/>
        <v>0</v>
      </c>
      <c r="W76" s="11">
        <v>10</v>
      </c>
      <c r="X76" s="13">
        <f t="shared" si="42"/>
        <v>0</v>
      </c>
      <c r="Y76" s="11">
        <v>42</v>
      </c>
      <c r="Z76" s="13">
        <f t="shared" si="43"/>
        <v>0</v>
      </c>
      <c r="AA76" s="11">
        <v>14</v>
      </c>
      <c r="AB76" s="13">
        <f t="shared" si="44"/>
        <v>0</v>
      </c>
      <c r="AC76" s="23">
        <v>13</v>
      </c>
      <c r="AD76" s="13">
        <f t="shared" si="45"/>
        <v>0</v>
      </c>
      <c r="AE76" s="23">
        <v>11</v>
      </c>
      <c r="AF76" s="26">
        <f t="shared" si="46"/>
        <v>1</v>
      </c>
      <c r="AG76" s="26">
        <f t="shared" si="47"/>
        <v>24.137931034482758</v>
      </c>
      <c r="AH76" s="26"/>
      <c r="AI76" s="16">
        <v>70</v>
      </c>
    </row>
    <row r="77" spans="1:35" ht="12" x14ac:dyDescent="0.15">
      <c r="A77" s="15" t="s">
        <v>313</v>
      </c>
      <c r="B77" s="15" t="s">
        <v>257</v>
      </c>
      <c r="C77" s="15">
        <v>127</v>
      </c>
      <c r="D77" s="13">
        <f t="shared" si="32"/>
        <v>0</v>
      </c>
      <c r="E77" s="23">
        <v>25</v>
      </c>
      <c r="F77" s="14">
        <f t="shared" si="33"/>
        <v>0</v>
      </c>
      <c r="G77" s="11">
        <v>13</v>
      </c>
      <c r="H77" s="14">
        <f t="shared" si="34"/>
        <v>0</v>
      </c>
      <c r="I77" s="11">
        <v>13</v>
      </c>
      <c r="J77" s="14">
        <f t="shared" si="35"/>
        <v>20.689655172413794</v>
      </c>
      <c r="K77" s="11">
        <v>24</v>
      </c>
      <c r="L77" s="13">
        <f t="shared" si="36"/>
        <v>0</v>
      </c>
      <c r="M77" s="11">
        <v>31</v>
      </c>
      <c r="N77" s="13">
        <f t="shared" si="37"/>
        <v>0</v>
      </c>
      <c r="O77" s="11">
        <v>9</v>
      </c>
      <c r="P77" s="13">
        <f t="shared" si="38"/>
        <v>0</v>
      </c>
      <c r="Q77" s="11">
        <v>17</v>
      </c>
      <c r="R77" s="13">
        <f t="shared" si="39"/>
        <v>0</v>
      </c>
      <c r="S77" s="11">
        <v>17</v>
      </c>
      <c r="T77" s="13">
        <f t="shared" si="40"/>
        <v>0</v>
      </c>
      <c r="U77" s="11">
        <v>16</v>
      </c>
      <c r="V77" s="13">
        <f t="shared" si="41"/>
        <v>0</v>
      </c>
      <c r="W77" s="11">
        <v>10</v>
      </c>
      <c r="X77" s="13">
        <f t="shared" si="42"/>
        <v>0</v>
      </c>
      <c r="Y77" s="11">
        <v>42</v>
      </c>
      <c r="Z77" s="13">
        <f t="shared" si="43"/>
        <v>0</v>
      </c>
      <c r="AA77" s="11">
        <v>14</v>
      </c>
      <c r="AB77" s="13">
        <f t="shared" si="44"/>
        <v>0</v>
      </c>
      <c r="AC77" s="23">
        <v>13</v>
      </c>
      <c r="AD77" s="13">
        <f t="shared" si="45"/>
        <v>0</v>
      </c>
      <c r="AE77" s="23">
        <v>11</v>
      </c>
      <c r="AF77" s="26">
        <f t="shared" si="46"/>
        <v>1</v>
      </c>
      <c r="AG77" s="26">
        <f t="shared" si="47"/>
        <v>20.689655172413794</v>
      </c>
      <c r="AH77" s="26"/>
      <c r="AI77" s="16">
        <v>71</v>
      </c>
    </row>
    <row r="78" spans="1:35" ht="12" x14ac:dyDescent="0.15">
      <c r="A78" s="15" t="s">
        <v>314</v>
      </c>
      <c r="B78" s="15" t="s">
        <v>11</v>
      </c>
      <c r="C78" s="15">
        <v>419</v>
      </c>
      <c r="D78" s="13">
        <f t="shared" si="32"/>
        <v>0</v>
      </c>
      <c r="E78" s="23">
        <v>25</v>
      </c>
      <c r="F78" s="14">
        <f t="shared" si="33"/>
        <v>0</v>
      </c>
      <c r="G78" s="11">
        <v>13</v>
      </c>
      <c r="H78" s="14">
        <f t="shared" si="34"/>
        <v>0</v>
      </c>
      <c r="I78" s="11">
        <v>13</v>
      </c>
      <c r="J78" s="14">
        <f t="shared" si="35"/>
        <v>17.241379310344829</v>
      </c>
      <c r="K78" s="11">
        <v>25</v>
      </c>
      <c r="L78" s="13">
        <f t="shared" si="36"/>
        <v>0</v>
      </c>
      <c r="M78" s="11">
        <v>31</v>
      </c>
      <c r="N78" s="13">
        <f t="shared" si="37"/>
        <v>0</v>
      </c>
      <c r="O78" s="11">
        <v>9</v>
      </c>
      <c r="P78" s="13">
        <f t="shared" si="38"/>
        <v>0</v>
      </c>
      <c r="Q78" s="11">
        <v>17</v>
      </c>
      <c r="R78" s="13">
        <f t="shared" si="39"/>
        <v>0</v>
      </c>
      <c r="S78" s="11">
        <v>17</v>
      </c>
      <c r="T78" s="13">
        <f t="shared" si="40"/>
        <v>0</v>
      </c>
      <c r="U78" s="11">
        <v>16</v>
      </c>
      <c r="V78" s="13">
        <f t="shared" si="41"/>
        <v>0</v>
      </c>
      <c r="W78" s="11">
        <v>10</v>
      </c>
      <c r="X78" s="13">
        <f t="shared" si="42"/>
        <v>0</v>
      </c>
      <c r="Y78" s="11">
        <v>42</v>
      </c>
      <c r="Z78" s="13">
        <f t="shared" si="43"/>
        <v>0</v>
      </c>
      <c r="AA78" s="11">
        <v>14</v>
      </c>
      <c r="AB78" s="13">
        <f t="shared" si="44"/>
        <v>0</v>
      </c>
      <c r="AC78" s="23">
        <v>13</v>
      </c>
      <c r="AD78" s="13">
        <f t="shared" si="45"/>
        <v>0</v>
      </c>
      <c r="AE78" s="23">
        <v>11</v>
      </c>
      <c r="AF78" s="26">
        <f t="shared" si="46"/>
        <v>1</v>
      </c>
      <c r="AG78" s="26">
        <f t="shared" si="47"/>
        <v>17.241379310344829</v>
      </c>
      <c r="AH78" s="26"/>
      <c r="AI78" s="16">
        <v>72</v>
      </c>
    </row>
    <row r="79" spans="1:35" ht="12" x14ac:dyDescent="0.15">
      <c r="A79" s="18" t="s">
        <v>210</v>
      </c>
      <c r="B79" s="15" t="s">
        <v>168</v>
      </c>
      <c r="C79" s="16">
        <v>567</v>
      </c>
      <c r="D79" s="13">
        <f t="shared" si="32"/>
        <v>0</v>
      </c>
      <c r="E79" s="23">
        <v>25</v>
      </c>
      <c r="F79" s="14">
        <f t="shared" si="33"/>
        <v>0</v>
      </c>
      <c r="G79" s="11">
        <v>13</v>
      </c>
      <c r="H79" s="14">
        <f t="shared" si="34"/>
        <v>0</v>
      </c>
      <c r="I79" s="11">
        <v>13</v>
      </c>
      <c r="J79" s="14">
        <f t="shared" si="35"/>
        <v>0</v>
      </c>
      <c r="K79" s="11">
        <v>30</v>
      </c>
      <c r="L79" s="13">
        <f t="shared" si="36"/>
        <v>0</v>
      </c>
      <c r="M79" s="11">
        <v>31</v>
      </c>
      <c r="N79" s="13">
        <f t="shared" si="37"/>
        <v>0</v>
      </c>
      <c r="O79" s="11">
        <v>9</v>
      </c>
      <c r="P79" s="13">
        <f t="shared" si="38"/>
        <v>0</v>
      </c>
      <c r="Q79" s="11">
        <v>17</v>
      </c>
      <c r="R79" s="13">
        <f t="shared" si="39"/>
        <v>0</v>
      </c>
      <c r="S79" s="11">
        <v>17</v>
      </c>
      <c r="T79" s="13">
        <f t="shared" si="40"/>
        <v>0</v>
      </c>
      <c r="U79" s="11">
        <v>16</v>
      </c>
      <c r="V79" s="13">
        <f t="shared" si="41"/>
        <v>0</v>
      </c>
      <c r="W79" s="11">
        <v>10</v>
      </c>
      <c r="X79" s="13">
        <f t="shared" si="42"/>
        <v>17.073170731707318</v>
      </c>
      <c r="Y79" s="11">
        <v>35</v>
      </c>
      <c r="Z79" s="13">
        <f t="shared" si="43"/>
        <v>0</v>
      </c>
      <c r="AA79" s="11">
        <v>14</v>
      </c>
      <c r="AB79" s="13">
        <f t="shared" si="44"/>
        <v>0</v>
      </c>
      <c r="AC79" s="23">
        <v>13</v>
      </c>
      <c r="AD79" s="13">
        <f t="shared" si="45"/>
        <v>0</v>
      </c>
      <c r="AE79" s="23">
        <v>11</v>
      </c>
      <c r="AF79" s="26">
        <f t="shared" si="46"/>
        <v>1</v>
      </c>
      <c r="AG79" s="26">
        <f t="shared" si="47"/>
        <v>17.073170731707318</v>
      </c>
      <c r="AH79" s="26"/>
      <c r="AI79" s="16">
        <v>73</v>
      </c>
    </row>
    <row r="80" spans="1:35" ht="12" x14ac:dyDescent="0.15">
      <c r="A80" s="15" t="s">
        <v>15</v>
      </c>
      <c r="B80" s="15" t="s">
        <v>129</v>
      </c>
      <c r="C80" s="15">
        <v>547</v>
      </c>
      <c r="D80" s="13">
        <f t="shared" si="32"/>
        <v>0</v>
      </c>
      <c r="E80" s="23">
        <v>25</v>
      </c>
      <c r="F80" s="14">
        <f t="shared" si="33"/>
        <v>0</v>
      </c>
      <c r="G80" s="11">
        <v>13</v>
      </c>
      <c r="H80" s="14">
        <f t="shared" si="34"/>
        <v>0</v>
      </c>
      <c r="I80" s="11">
        <v>13</v>
      </c>
      <c r="J80" s="14">
        <f t="shared" si="35"/>
        <v>0</v>
      </c>
      <c r="K80" s="11">
        <v>30</v>
      </c>
      <c r="L80" s="13">
        <f t="shared" si="36"/>
        <v>0</v>
      </c>
      <c r="M80" s="11">
        <v>31</v>
      </c>
      <c r="N80" s="13">
        <f t="shared" si="37"/>
        <v>0</v>
      </c>
      <c r="O80" s="11">
        <v>9</v>
      </c>
      <c r="P80" s="13">
        <f t="shared" si="38"/>
        <v>0</v>
      </c>
      <c r="Q80" s="11">
        <v>17</v>
      </c>
      <c r="R80" s="13">
        <f t="shared" si="39"/>
        <v>0</v>
      </c>
      <c r="S80" s="11">
        <v>17</v>
      </c>
      <c r="T80" s="13">
        <f t="shared" si="40"/>
        <v>0</v>
      </c>
      <c r="U80" s="11">
        <v>16</v>
      </c>
      <c r="V80" s="13">
        <f t="shared" si="41"/>
        <v>0</v>
      </c>
      <c r="W80" s="11">
        <v>10</v>
      </c>
      <c r="X80" s="13">
        <f t="shared" si="42"/>
        <v>14.634146341463413</v>
      </c>
      <c r="Y80" s="11">
        <v>36</v>
      </c>
      <c r="Z80" s="13">
        <f t="shared" si="43"/>
        <v>0</v>
      </c>
      <c r="AA80" s="11">
        <v>14</v>
      </c>
      <c r="AB80" s="13">
        <f t="shared" si="44"/>
        <v>0</v>
      </c>
      <c r="AC80" s="23">
        <v>13</v>
      </c>
      <c r="AD80" s="13">
        <f t="shared" si="45"/>
        <v>0</v>
      </c>
      <c r="AE80" s="23">
        <v>11</v>
      </c>
      <c r="AF80" s="26">
        <f t="shared" si="46"/>
        <v>1</v>
      </c>
      <c r="AG80" s="26">
        <f t="shared" si="47"/>
        <v>14.634146341463413</v>
      </c>
      <c r="AH80" s="26"/>
      <c r="AI80" s="16">
        <v>74</v>
      </c>
    </row>
    <row r="81" spans="1:35" ht="12" x14ac:dyDescent="0.15">
      <c r="A81" s="15" t="s">
        <v>28</v>
      </c>
      <c r="B81" s="15" t="s">
        <v>395</v>
      </c>
      <c r="C81" s="15">
        <v>224</v>
      </c>
      <c r="D81" s="13">
        <f t="shared" si="32"/>
        <v>0</v>
      </c>
      <c r="E81" s="23">
        <v>25</v>
      </c>
      <c r="F81" s="14">
        <f t="shared" si="33"/>
        <v>0</v>
      </c>
      <c r="G81" s="11">
        <v>13</v>
      </c>
      <c r="H81" s="14">
        <f t="shared" si="34"/>
        <v>0</v>
      </c>
      <c r="I81" s="11">
        <v>13</v>
      </c>
      <c r="J81" s="14">
        <f t="shared" si="35"/>
        <v>0</v>
      </c>
      <c r="K81" s="11">
        <v>30</v>
      </c>
      <c r="L81" s="13">
        <f t="shared" si="36"/>
        <v>0</v>
      </c>
      <c r="M81" s="11">
        <v>31</v>
      </c>
      <c r="N81" s="13">
        <f t="shared" si="37"/>
        <v>0</v>
      </c>
      <c r="O81" s="11">
        <v>9</v>
      </c>
      <c r="P81" s="13">
        <f t="shared" si="38"/>
        <v>0</v>
      </c>
      <c r="Q81" s="11">
        <v>17</v>
      </c>
      <c r="R81" s="13">
        <f t="shared" si="39"/>
        <v>0</v>
      </c>
      <c r="S81" s="11">
        <v>17</v>
      </c>
      <c r="T81" s="13">
        <f t="shared" si="40"/>
        <v>13.333333333333334</v>
      </c>
      <c r="U81" s="11">
        <v>14</v>
      </c>
      <c r="V81" s="13">
        <f t="shared" si="41"/>
        <v>0</v>
      </c>
      <c r="W81" s="11">
        <v>10</v>
      </c>
      <c r="X81" s="13">
        <f t="shared" si="42"/>
        <v>0</v>
      </c>
      <c r="Y81" s="11">
        <v>42</v>
      </c>
      <c r="Z81" s="13">
        <f t="shared" si="43"/>
        <v>0</v>
      </c>
      <c r="AA81" s="11">
        <v>14</v>
      </c>
      <c r="AB81" s="13">
        <f t="shared" si="44"/>
        <v>0</v>
      </c>
      <c r="AC81" s="23">
        <v>13</v>
      </c>
      <c r="AD81" s="13">
        <f t="shared" si="45"/>
        <v>0</v>
      </c>
      <c r="AE81" s="23">
        <v>11</v>
      </c>
      <c r="AF81" s="26">
        <f t="shared" si="46"/>
        <v>1</v>
      </c>
      <c r="AG81" s="26">
        <f t="shared" si="47"/>
        <v>13.333333333333334</v>
      </c>
      <c r="AH81" s="26"/>
      <c r="AI81" s="16">
        <v>75</v>
      </c>
    </row>
    <row r="82" spans="1:35" ht="12" x14ac:dyDescent="0.15">
      <c r="A82" s="16" t="s">
        <v>276</v>
      </c>
      <c r="B82" s="15" t="s">
        <v>166</v>
      </c>
      <c r="C82" s="16">
        <v>556</v>
      </c>
      <c r="D82" s="13">
        <f t="shared" si="32"/>
        <v>12.5</v>
      </c>
      <c r="E82" s="23">
        <v>22</v>
      </c>
      <c r="F82" s="14">
        <f t="shared" si="33"/>
        <v>0</v>
      </c>
      <c r="G82" s="11">
        <v>13</v>
      </c>
      <c r="H82" s="14">
        <f t="shared" si="34"/>
        <v>0</v>
      </c>
      <c r="I82" s="11">
        <v>13</v>
      </c>
      <c r="J82" s="14">
        <f t="shared" si="35"/>
        <v>0</v>
      </c>
      <c r="K82" s="11">
        <v>30</v>
      </c>
      <c r="L82" s="13">
        <f t="shared" si="36"/>
        <v>0</v>
      </c>
      <c r="M82" s="11">
        <v>31</v>
      </c>
      <c r="N82" s="13">
        <f t="shared" si="37"/>
        <v>0</v>
      </c>
      <c r="O82" s="11">
        <v>9</v>
      </c>
      <c r="P82" s="13">
        <f t="shared" si="38"/>
        <v>0</v>
      </c>
      <c r="Q82" s="11">
        <v>17</v>
      </c>
      <c r="R82" s="13">
        <f t="shared" si="39"/>
        <v>0</v>
      </c>
      <c r="S82" s="11">
        <v>17</v>
      </c>
      <c r="T82" s="13">
        <f t="shared" si="40"/>
        <v>0</v>
      </c>
      <c r="U82" s="11">
        <v>16</v>
      </c>
      <c r="V82" s="13">
        <f t="shared" si="41"/>
        <v>0</v>
      </c>
      <c r="W82" s="11">
        <v>10</v>
      </c>
      <c r="X82" s="13">
        <f t="shared" si="42"/>
        <v>0</v>
      </c>
      <c r="Y82" s="11">
        <v>42</v>
      </c>
      <c r="Z82" s="13">
        <f t="shared" si="43"/>
        <v>0</v>
      </c>
      <c r="AA82" s="11">
        <v>14</v>
      </c>
      <c r="AB82" s="13">
        <f t="shared" si="44"/>
        <v>0</v>
      </c>
      <c r="AC82" s="23">
        <v>13</v>
      </c>
      <c r="AD82" s="13">
        <f t="shared" si="45"/>
        <v>0</v>
      </c>
      <c r="AE82" s="23">
        <v>11</v>
      </c>
      <c r="AF82" s="26">
        <f t="shared" si="46"/>
        <v>1</v>
      </c>
      <c r="AG82" s="26">
        <f t="shared" si="47"/>
        <v>12.5</v>
      </c>
      <c r="AH82" s="26"/>
      <c r="AI82" s="16">
        <v>76</v>
      </c>
    </row>
    <row r="83" spans="1:35" ht="12" x14ac:dyDescent="0.15">
      <c r="A83" s="15" t="s">
        <v>279</v>
      </c>
      <c r="B83" s="15" t="s">
        <v>280</v>
      </c>
      <c r="C83" s="15">
        <v>625</v>
      </c>
      <c r="D83" s="13">
        <f t="shared" si="32"/>
        <v>8.3333333333333321</v>
      </c>
      <c r="E83" s="23">
        <v>23</v>
      </c>
      <c r="F83" s="14">
        <f t="shared" si="33"/>
        <v>0</v>
      </c>
      <c r="G83" s="11">
        <v>13</v>
      </c>
      <c r="H83" s="14">
        <f t="shared" si="34"/>
        <v>0</v>
      </c>
      <c r="I83" s="11">
        <v>13</v>
      </c>
      <c r="J83" s="14">
        <f t="shared" si="35"/>
        <v>0</v>
      </c>
      <c r="K83" s="11">
        <v>30</v>
      </c>
      <c r="L83" s="13">
        <f t="shared" si="36"/>
        <v>0</v>
      </c>
      <c r="M83" s="11">
        <v>31</v>
      </c>
      <c r="N83" s="13">
        <f t="shared" si="37"/>
        <v>0</v>
      </c>
      <c r="O83" s="11">
        <v>9</v>
      </c>
      <c r="P83" s="13">
        <f t="shared" si="38"/>
        <v>0</v>
      </c>
      <c r="Q83" s="11">
        <v>17</v>
      </c>
      <c r="R83" s="13">
        <f t="shared" si="39"/>
        <v>0</v>
      </c>
      <c r="S83" s="11">
        <v>17</v>
      </c>
      <c r="T83" s="13">
        <f t="shared" si="40"/>
        <v>0</v>
      </c>
      <c r="U83" s="11">
        <v>16</v>
      </c>
      <c r="V83" s="13">
        <f t="shared" si="41"/>
        <v>0</v>
      </c>
      <c r="W83" s="11">
        <v>10</v>
      </c>
      <c r="X83" s="13">
        <f t="shared" si="42"/>
        <v>0</v>
      </c>
      <c r="Y83" s="11">
        <v>42</v>
      </c>
      <c r="Z83" s="13">
        <f t="shared" si="43"/>
        <v>0</v>
      </c>
      <c r="AA83" s="11">
        <v>14</v>
      </c>
      <c r="AB83" s="13">
        <f t="shared" si="44"/>
        <v>0</v>
      </c>
      <c r="AC83" s="23">
        <v>13</v>
      </c>
      <c r="AD83" s="13">
        <f t="shared" si="45"/>
        <v>0</v>
      </c>
      <c r="AE83" s="23">
        <v>11</v>
      </c>
      <c r="AF83" s="26">
        <f t="shared" si="46"/>
        <v>1</v>
      </c>
      <c r="AG83" s="26">
        <f t="shared" si="47"/>
        <v>8.3333333333333321</v>
      </c>
      <c r="AH83" s="26"/>
      <c r="AI83" s="16">
        <v>77</v>
      </c>
    </row>
    <row r="84" spans="1:35" ht="12" x14ac:dyDescent="0.15">
      <c r="A84" s="18" t="s">
        <v>117</v>
      </c>
      <c r="B84" s="15" t="s">
        <v>98</v>
      </c>
      <c r="C84" s="16">
        <v>545</v>
      </c>
      <c r="D84" s="13">
        <f t="shared" si="32"/>
        <v>0</v>
      </c>
      <c r="E84" s="23">
        <v>25</v>
      </c>
      <c r="F84" s="14">
        <f t="shared" si="33"/>
        <v>8.3333333333333321</v>
      </c>
      <c r="G84" s="11">
        <v>12</v>
      </c>
      <c r="H84" s="14">
        <f t="shared" si="34"/>
        <v>0</v>
      </c>
      <c r="I84" s="11">
        <v>13</v>
      </c>
      <c r="J84" s="14">
        <f t="shared" si="35"/>
        <v>0</v>
      </c>
      <c r="K84" s="11">
        <v>30</v>
      </c>
      <c r="L84" s="13">
        <f t="shared" si="36"/>
        <v>0</v>
      </c>
      <c r="M84" s="11">
        <v>31</v>
      </c>
      <c r="N84" s="13">
        <f t="shared" si="37"/>
        <v>0</v>
      </c>
      <c r="O84" s="11">
        <v>9</v>
      </c>
      <c r="P84" s="13">
        <f t="shared" si="38"/>
        <v>0</v>
      </c>
      <c r="Q84" s="11">
        <v>17</v>
      </c>
      <c r="R84" s="13">
        <f t="shared" si="39"/>
        <v>0</v>
      </c>
      <c r="S84" s="11">
        <v>17</v>
      </c>
      <c r="T84" s="13">
        <f t="shared" si="40"/>
        <v>0</v>
      </c>
      <c r="U84" s="11">
        <v>16</v>
      </c>
      <c r="V84" s="13">
        <f t="shared" si="41"/>
        <v>0</v>
      </c>
      <c r="W84" s="11">
        <v>10</v>
      </c>
      <c r="X84" s="13">
        <f t="shared" si="42"/>
        <v>0</v>
      </c>
      <c r="Y84" s="11">
        <v>42</v>
      </c>
      <c r="Z84" s="13">
        <f t="shared" si="43"/>
        <v>0</v>
      </c>
      <c r="AA84" s="11">
        <v>14</v>
      </c>
      <c r="AB84" s="13">
        <f t="shared" si="44"/>
        <v>0</v>
      </c>
      <c r="AC84" s="23">
        <v>13</v>
      </c>
      <c r="AD84" s="13">
        <f t="shared" si="45"/>
        <v>0</v>
      </c>
      <c r="AE84" s="23">
        <v>11</v>
      </c>
      <c r="AF84" s="26">
        <f t="shared" si="46"/>
        <v>1</v>
      </c>
      <c r="AG84" s="26">
        <f t="shared" si="47"/>
        <v>8.3333333333333321</v>
      </c>
      <c r="AH84" s="26"/>
      <c r="AI84" s="16">
        <v>78</v>
      </c>
    </row>
    <row r="85" spans="1:35" x14ac:dyDescent="0.15">
      <c r="A85" s="16" t="s">
        <v>57</v>
      </c>
      <c r="B85" s="16" t="s">
        <v>37</v>
      </c>
      <c r="C85" s="16">
        <v>435</v>
      </c>
      <c r="D85" s="13">
        <f t="shared" si="32"/>
        <v>0</v>
      </c>
      <c r="E85" s="23">
        <v>25</v>
      </c>
      <c r="F85" s="14">
        <f t="shared" si="33"/>
        <v>0</v>
      </c>
      <c r="G85" s="11">
        <v>13</v>
      </c>
      <c r="H85" s="14">
        <f t="shared" si="34"/>
        <v>0</v>
      </c>
      <c r="I85" s="11">
        <v>13</v>
      </c>
      <c r="J85" s="14">
        <f t="shared" si="35"/>
        <v>0</v>
      </c>
      <c r="K85" s="11">
        <v>30</v>
      </c>
      <c r="L85" s="13">
        <f t="shared" si="36"/>
        <v>0</v>
      </c>
      <c r="M85" s="11">
        <v>31</v>
      </c>
      <c r="N85" s="13">
        <f t="shared" si="37"/>
        <v>0</v>
      </c>
      <c r="O85" s="11">
        <v>9</v>
      </c>
      <c r="P85" s="13">
        <f t="shared" si="38"/>
        <v>0</v>
      </c>
      <c r="Q85" s="11">
        <v>17</v>
      </c>
      <c r="R85" s="13">
        <f t="shared" si="39"/>
        <v>0</v>
      </c>
      <c r="S85" s="11">
        <v>17</v>
      </c>
      <c r="T85" s="13">
        <f t="shared" si="40"/>
        <v>6.666666666666667</v>
      </c>
      <c r="U85" s="11">
        <v>15</v>
      </c>
      <c r="V85" s="13">
        <f t="shared" si="41"/>
        <v>0</v>
      </c>
      <c r="W85" s="11">
        <v>10</v>
      </c>
      <c r="X85" s="13">
        <f t="shared" si="42"/>
        <v>0</v>
      </c>
      <c r="Y85" s="11">
        <v>42</v>
      </c>
      <c r="Z85" s="13">
        <f t="shared" si="43"/>
        <v>0</v>
      </c>
      <c r="AA85" s="11">
        <v>14</v>
      </c>
      <c r="AB85" s="13">
        <f t="shared" si="44"/>
        <v>0</v>
      </c>
      <c r="AC85" s="23">
        <v>13</v>
      </c>
      <c r="AD85" s="13">
        <f t="shared" si="45"/>
        <v>0</v>
      </c>
      <c r="AE85" s="23">
        <v>11</v>
      </c>
      <c r="AF85" s="26">
        <f t="shared" si="46"/>
        <v>1</v>
      </c>
      <c r="AG85" s="26">
        <f t="shared" si="47"/>
        <v>6.666666666666667</v>
      </c>
      <c r="AH85" s="26"/>
      <c r="AI85" s="16">
        <v>79</v>
      </c>
    </row>
    <row r="86" spans="1:35" ht="13" thickBot="1" x14ac:dyDescent="0.2">
      <c r="A86" s="100" t="s">
        <v>124</v>
      </c>
      <c r="B86" s="100" t="s">
        <v>125</v>
      </c>
      <c r="C86" s="101">
        <v>625</v>
      </c>
      <c r="D86" s="102">
        <f t="shared" si="32"/>
        <v>0</v>
      </c>
      <c r="E86" s="103">
        <v>25</v>
      </c>
      <c r="F86" s="104">
        <f t="shared" si="33"/>
        <v>0</v>
      </c>
      <c r="G86" s="105">
        <v>13</v>
      </c>
      <c r="H86" s="104">
        <f t="shared" si="34"/>
        <v>0</v>
      </c>
      <c r="I86" s="105">
        <v>13</v>
      </c>
      <c r="J86" s="104">
        <f t="shared" si="35"/>
        <v>0</v>
      </c>
      <c r="K86" s="105">
        <v>30</v>
      </c>
      <c r="L86" s="102">
        <f t="shared" si="36"/>
        <v>0</v>
      </c>
      <c r="M86" s="105">
        <v>31</v>
      </c>
      <c r="N86" s="102">
        <f t="shared" si="37"/>
        <v>0</v>
      </c>
      <c r="O86" s="105">
        <v>9</v>
      </c>
      <c r="P86" s="102">
        <f t="shared" si="38"/>
        <v>0</v>
      </c>
      <c r="Q86" s="105">
        <v>17</v>
      </c>
      <c r="R86" s="102">
        <f t="shared" si="39"/>
        <v>6.25</v>
      </c>
      <c r="S86" s="105">
        <v>16</v>
      </c>
      <c r="T86" s="102">
        <f t="shared" si="40"/>
        <v>0</v>
      </c>
      <c r="U86" s="105">
        <v>16</v>
      </c>
      <c r="V86" s="102">
        <f t="shared" si="41"/>
        <v>0</v>
      </c>
      <c r="W86" s="105">
        <v>10</v>
      </c>
      <c r="X86" s="102">
        <f t="shared" si="42"/>
        <v>0</v>
      </c>
      <c r="Y86" s="105">
        <v>42</v>
      </c>
      <c r="Z86" s="102">
        <f t="shared" si="43"/>
        <v>0</v>
      </c>
      <c r="AA86" s="105">
        <v>14</v>
      </c>
      <c r="AB86" s="102">
        <f t="shared" si="44"/>
        <v>0</v>
      </c>
      <c r="AC86" s="103">
        <v>13</v>
      </c>
      <c r="AD86" s="102">
        <f t="shared" si="45"/>
        <v>0</v>
      </c>
      <c r="AE86" s="103">
        <v>11</v>
      </c>
      <c r="AF86" s="106">
        <f t="shared" si="46"/>
        <v>1</v>
      </c>
      <c r="AG86" s="106">
        <f t="shared" si="47"/>
        <v>6.25</v>
      </c>
      <c r="AH86" s="106"/>
      <c r="AI86" s="107">
        <v>80</v>
      </c>
    </row>
    <row r="87" spans="1:35" x14ac:dyDescent="0.15">
      <c r="A87" s="94" t="s">
        <v>164</v>
      </c>
      <c r="B87" s="94" t="s">
        <v>13</v>
      </c>
      <c r="C87" s="94">
        <v>332</v>
      </c>
      <c r="D87" s="95">
        <f t="shared" ref="D87:D98" si="48">IF(E87="",0,(($E$6-E87+1)/$E$6)*100)</f>
        <v>0</v>
      </c>
      <c r="E87" s="96">
        <v>25</v>
      </c>
      <c r="F87" s="97">
        <f t="shared" ref="F87:F98" si="49">IF(G87="",0,(($G$6-G87+1)/$G$6)*100)</f>
        <v>0</v>
      </c>
      <c r="G87" s="98">
        <v>13</v>
      </c>
      <c r="H87" s="97">
        <f t="shared" ref="H87:H98" si="50">IF(I87="",0,(($I$6-I87+1)/$I$6)*100)</f>
        <v>0</v>
      </c>
      <c r="I87" s="98">
        <v>13</v>
      </c>
      <c r="J87" s="97">
        <f t="shared" ref="J87:J98" si="51">IF(K87="",0,(($K$6-K87+1)/$K$6)*100)</f>
        <v>0</v>
      </c>
      <c r="K87" s="98">
        <v>30</v>
      </c>
      <c r="L87" s="95">
        <f t="shared" ref="L87:L98" si="52">IF(M87="",0,(($M$6-M87+1)/$M$6)*100)</f>
        <v>0</v>
      </c>
      <c r="M87" s="98">
        <v>31</v>
      </c>
      <c r="N87" s="95">
        <f t="shared" ref="N87:N98" si="53">IF(O87="",0,(($O$6-O87+1)/$O$6)*100)</f>
        <v>0</v>
      </c>
      <c r="O87" s="98">
        <v>9</v>
      </c>
      <c r="P87" s="95">
        <f t="shared" ref="P87:P98" si="54">IF(Q87="",0,(($Q$6-Q87+1)/$Q$6)*100)</f>
        <v>0</v>
      </c>
      <c r="Q87" s="98">
        <v>17</v>
      </c>
      <c r="R87" s="95">
        <f t="shared" ref="R87:R98" si="55">IF(S87="",0,(($S$6-S87+1)/$S$6)*100)</f>
        <v>0</v>
      </c>
      <c r="S87" s="98">
        <v>17</v>
      </c>
      <c r="T87" s="95">
        <f t="shared" ref="T87:T98" si="56">IF(U87="",0,(($U$6-U87+1)/$U$6)*100)</f>
        <v>0</v>
      </c>
      <c r="U87" s="98">
        <v>16</v>
      </c>
      <c r="V87" s="95">
        <f t="shared" ref="V87:V98" si="57">IF(W87="",0,(($W$6-W87+1)/$W$6)*100)</f>
        <v>0</v>
      </c>
      <c r="W87" s="98">
        <v>10</v>
      </c>
      <c r="X87" s="95">
        <f t="shared" ref="X87:X98" si="58">IF(Y87="",0,(($Y$6-Y87+1)/$Y$6)*100)</f>
        <v>0</v>
      </c>
      <c r="Y87" s="98">
        <v>42</v>
      </c>
      <c r="Z87" s="95">
        <f t="shared" ref="Z87:Z98" si="59">IF(AA87="",0,(($AA$6-AA87+1)/$AA$6)*100)</f>
        <v>0</v>
      </c>
      <c r="AA87" s="98">
        <v>14</v>
      </c>
      <c r="AB87" s="95">
        <f t="shared" ref="AB87:AB98" si="60">IF(AC87="",0,(($AC$6-AC87+1)/$AC$6)*100)</f>
        <v>0</v>
      </c>
      <c r="AC87" s="96">
        <v>13</v>
      </c>
      <c r="AD87" s="95">
        <f t="shared" ref="AD87:AD98" si="61">IF(AE87="",0,(($AE$6-AE87+1)/$AE$6)*100)</f>
        <v>0</v>
      </c>
      <c r="AE87" s="96">
        <v>11</v>
      </c>
      <c r="AF87" s="99">
        <f t="shared" ref="AF87:AF98" si="62">14-(COUNTIF(D87:AE87,0))</f>
        <v>0</v>
      </c>
      <c r="AG87" s="99">
        <f>F87+H87+L87+J87+N87+P87+ R87+T87+V87+X87+Z87+AB87+AD87+D87</f>
        <v>0</v>
      </c>
      <c r="AH87" s="99"/>
      <c r="AI87" s="94">
        <v>81</v>
      </c>
    </row>
    <row r="88" spans="1:35" ht="12" x14ac:dyDescent="0.15">
      <c r="A88" s="15" t="s">
        <v>32</v>
      </c>
      <c r="B88" s="16" t="s">
        <v>13</v>
      </c>
      <c r="C88" s="15">
        <v>374</v>
      </c>
      <c r="D88" s="13">
        <f t="shared" si="48"/>
        <v>0</v>
      </c>
      <c r="E88" s="23">
        <v>25</v>
      </c>
      <c r="F88" s="14">
        <f t="shared" si="49"/>
        <v>0</v>
      </c>
      <c r="G88" s="11">
        <v>13</v>
      </c>
      <c r="H88" s="14">
        <f t="shared" si="50"/>
        <v>0</v>
      </c>
      <c r="I88" s="11">
        <v>13</v>
      </c>
      <c r="J88" s="14">
        <f t="shared" si="51"/>
        <v>0</v>
      </c>
      <c r="K88" s="11">
        <v>30</v>
      </c>
      <c r="L88" s="13">
        <f t="shared" si="52"/>
        <v>0</v>
      </c>
      <c r="M88" s="11">
        <v>31</v>
      </c>
      <c r="N88" s="13">
        <f t="shared" si="53"/>
        <v>0</v>
      </c>
      <c r="O88" s="11">
        <v>9</v>
      </c>
      <c r="P88" s="13">
        <f t="shared" si="54"/>
        <v>0</v>
      </c>
      <c r="Q88" s="11">
        <v>17</v>
      </c>
      <c r="R88" s="13">
        <f t="shared" si="55"/>
        <v>0</v>
      </c>
      <c r="S88" s="11">
        <v>17</v>
      </c>
      <c r="T88" s="13">
        <f t="shared" si="56"/>
        <v>0</v>
      </c>
      <c r="U88" s="11">
        <v>16</v>
      </c>
      <c r="V88" s="13">
        <f t="shared" si="57"/>
        <v>0</v>
      </c>
      <c r="W88" s="11">
        <v>10</v>
      </c>
      <c r="X88" s="13">
        <f t="shared" si="58"/>
        <v>0</v>
      </c>
      <c r="Y88" s="11">
        <v>42</v>
      </c>
      <c r="Z88" s="13">
        <f t="shared" si="59"/>
        <v>0</v>
      </c>
      <c r="AA88" s="11">
        <v>14</v>
      </c>
      <c r="AB88" s="13">
        <f t="shared" si="60"/>
        <v>0</v>
      </c>
      <c r="AC88" s="23">
        <v>13</v>
      </c>
      <c r="AD88" s="13">
        <f t="shared" si="61"/>
        <v>0</v>
      </c>
      <c r="AE88" s="96">
        <v>11</v>
      </c>
      <c r="AF88" s="26">
        <f t="shared" si="62"/>
        <v>0</v>
      </c>
      <c r="AG88" s="26">
        <f t="shared" ref="AG88:AG98" si="63">F88+H88+L88+J88+N88+P88+ R88+T88+V88+X88+Z88+AB88+AD88+D88</f>
        <v>0</v>
      </c>
      <c r="AH88" s="26"/>
      <c r="AI88" s="16">
        <v>82</v>
      </c>
    </row>
    <row r="89" spans="1:35" ht="12" x14ac:dyDescent="0.15">
      <c r="A89" s="15" t="s">
        <v>122</v>
      </c>
      <c r="B89" s="15" t="s">
        <v>123</v>
      </c>
      <c r="C89" s="15">
        <v>474</v>
      </c>
      <c r="D89" s="13">
        <f t="shared" si="48"/>
        <v>0</v>
      </c>
      <c r="E89" s="23">
        <v>25</v>
      </c>
      <c r="F89" s="14">
        <f t="shared" si="49"/>
        <v>0</v>
      </c>
      <c r="G89" s="11">
        <v>13</v>
      </c>
      <c r="H89" s="14">
        <f t="shared" si="50"/>
        <v>0</v>
      </c>
      <c r="I89" s="11">
        <v>13</v>
      </c>
      <c r="J89" s="14">
        <f t="shared" si="51"/>
        <v>0</v>
      </c>
      <c r="K89" s="11">
        <v>30</v>
      </c>
      <c r="L89" s="13">
        <f t="shared" si="52"/>
        <v>0</v>
      </c>
      <c r="M89" s="11">
        <v>31</v>
      </c>
      <c r="N89" s="13">
        <f t="shared" si="53"/>
        <v>0</v>
      </c>
      <c r="O89" s="11">
        <v>9</v>
      </c>
      <c r="P89" s="13">
        <f t="shared" si="54"/>
        <v>0</v>
      </c>
      <c r="Q89" s="11">
        <v>17</v>
      </c>
      <c r="R89" s="13">
        <f t="shared" si="55"/>
        <v>0</v>
      </c>
      <c r="S89" s="11">
        <v>17</v>
      </c>
      <c r="T89" s="13">
        <f t="shared" si="56"/>
        <v>0</v>
      </c>
      <c r="U89" s="11">
        <v>16</v>
      </c>
      <c r="V89" s="13">
        <f t="shared" si="57"/>
        <v>0</v>
      </c>
      <c r="W89" s="11">
        <v>10</v>
      </c>
      <c r="X89" s="13">
        <f t="shared" si="58"/>
        <v>0</v>
      </c>
      <c r="Y89" s="11">
        <v>42</v>
      </c>
      <c r="Z89" s="13">
        <f t="shared" si="59"/>
        <v>0</v>
      </c>
      <c r="AA89" s="11">
        <v>14</v>
      </c>
      <c r="AB89" s="13">
        <f t="shared" si="60"/>
        <v>0</v>
      </c>
      <c r="AC89" s="23">
        <v>13</v>
      </c>
      <c r="AD89" s="13">
        <f t="shared" si="61"/>
        <v>0</v>
      </c>
      <c r="AE89" s="96">
        <v>11</v>
      </c>
      <c r="AF89" s="26">
        <f t="shared" si="62"/>
        <v>0</v>
      </c>
      <c r="AG89" s="26">
        <f t="shared" si="63"/>
        <v>0</v>
      </c>
      <c r="AH89" s="26"/>
      <c r="AI89" s="16">
        <v>84</v>
      </c>
    </row>
    <row r="90" spans="1:35" ht="12" x14ac:dyDescent="0.15">
      <c r="A90" s="15" t="s">
        <v>106</v>
      </c>
      <c r="B90" s="18" t="s">
        <v>11</v>
      </c>
      <c r="C90" s="15">
        <v>147</v>
      </c>
      <c r="D90" s="13">
        <f t="shared" si="48"/>
        <v>0</v>
      </c>
      <c r="E90" s="23">
        <v>25</v>
      </c>
      <c r="F90" s="14">
        <f t="shared" si="49"/>
        <v>0</v>
      </c>
      <c r="G90" s="11">
        <v>13</v>
      </c>
      <c r="H90" s="14">
        <f t="shared" si="50"/>
        <v>0</v>
      </c>
      <c r="I90" s="11">
        <v>13</v>
      </c>
      <c r="J90" s="14">
        <f t="shared" si="51"/>
        <v>0</v>
      </c>
      <c r="K90" s="11">
        <v>30</v>
      </c>
      <c r="L90" s="13">
        <f t="shared" si="52"/>
        <v>0</v>
      </c>
      <c r="M90" s="11">
        <v>31</v>
      </c>
      <c r="N90" s="13">
        <f t="shared" si="53"/>
        <v>0</v>
      </c>
      <c r="O90" s="11">
        <v>9</v>
      </c>
      <c r="P90" s="13">
        <f t="shared" si="54"/>
        <v>0</v>
      </c>
      <c r="Q90" s="11">
        <v>17</v>
      </c>
      <c r="R90" s="13">
        <f t="shared" si="55"/>
        <v>0</v>
      </c>
      <c r="S90" s="11">
        <v>17</v>
      </c>
      <c r="T90" s="13">
        <f t="shared" si="56"/>
        <v>0</v>
      </c>
      <c r="U90" s="11">
        <v>16</v>
      </c>
      <c r="V90" s="13">
        <f t="shared" si="57"/>
        <v>0</v>
      </c>
      <c r="W90" s="11">
        <v>10</v>
      </c>
      <c r="X90" s="13">
        <f t="shared" si="58"/>
        <v>0</v>
      </c>
      <c r="Y90" s="11">
        <v>42</v>
      </c>
      <c r="Z90" s="13">
        <f t="shared" si="59"/>
        <v>0</v>
      </c>
      <c r="AA90" s="11">
        <v>14</v>
      </c>
      <c r="AB90" s="13">
        <f t="shared" si="60"/>
        <v>0</v>
      </c>
      <c r="AC90" s="23">
        <v>13</v>
      </c>
      <c r="AD90" s="13">
        <f t="shared" si="61"/>
        <v>0</v>
      </c>
      <c r="AE90" s="96">
        <v>11</v>
      </c>
      <c r="AF90" s="26">
        <f t="shared" si="62"/>
        <v>0</v>
      </c>
      <c r="AG90" s="26">
        <f t="shared" si="63"/>
        <v>0</v>
      </c>
      <c r="AH90" s="26"/>
      <c r="AI90" s="16">
        <v>85</v>
      </c>
    </row>
    <row r="91" spans="1:35" ht="12" x14ac:dyDescent="0.15">
      <c r="A91" s="16" t="s">
        <v>182</v>
      </c>
      <c r="B91" s="15" t="s">
        <v>183</v>
      </c>
      <c r="C91" s="16">
        <v>362</v>
      </c>
      <c r="D91" s="13">
        <f t="shared" si="48"/>
        <v>0</v>
      </c>
      <c r="E91" s="23">
        <v>25</v>
      </c>
      <c r="F91" s="14">
        <f t="shared" si="49"/>
        <v>0</v>
      </c>
      <c r="G91" s="11">
        <v>13</v>
      </c>
      <c r="H91" s="14">
        <f t="shared" si="50"/>
        <v>0</v>
      </c>
      <c r="I91" s="11">
        <v>13</v>
      </c>
      <c r="J91" s="14">
        <f t="shared" si="51"/>
        <v>0</v>
      </c>
      <c r="K91" s="11">
        <v>30</v>
      </c>
      <c r="L91" s="13">
        <f t="shared" si="52"/>
        <v>0</v>
      </c>
      <c r="M91" s="11">
        <v>31</v>
      </c>
      <c r="N91" s="13">
        <f t="shared" si="53"/>
        <v>0</v>
      </c>
      <c r="O91" s="11">
        <v>9</v>
      </c>
      <c r="P91" s="13">
        <f t="shared" si="54"/>
        <v>0</v>
      </c>
      <c r="Q91" s="11">
        <v>17</v>
      </c>
      <c r="R91" s="13">
        <f t="shared" si="55"/>
        <v>0</v>
      </c>
      <c r="S91" s="11">
        <v>17</v>
      </c>
      <c r="T91" s="13">
        <f t="shared" si="56"/>
        <v>0</v>
      </c>
      <c r="U91" s="11">
        <v>16</v>
      </c>
      <c r="V91" s="13">
        <f t="shared" si="57"/>
        <v>0</v>
      </c>
      <c r="W91" s="11">
        <v>10</v>
      </c>
      <c r="X91" s="13">
        <f t="shared" si="58"/>
        <v>0</v>
      </c>
      <c r="Y91" s="11">
        <v>42</v>
      </c>
      <c r="Z91" s="13">
        <f t="shared" si="59"/>
        <v>0</v>
      </c>
      <c r="AA91" s="11">
        <v>14</v>
      </c>
      <c r="AB91" s="13">
        <f t="shared" si="60"/>
        <v>0</v>
      </c>
      <c r="AC91" s="23">
        <v>13</v>
      </c>
      <c r="AD91" s="13">
        <f t="shared" si="61"/>
        <v>0</v>
      </c>
      <c r="AE91" s="96">
        <v>11</v>
      </c>
      <c r="AF91" s="26">
        <f t="shared" si="62"/>
        <v>0</v>
      </c>
      <c r="AG91" s="26">
        <f t="shared" si="63"/>
        <v>0</v>
      </c>
      <c r="AH91" s="26"/>
      <c r="AI91" s="16">
        <v>86</v>
      </c>
    </row>
    <row r="92" spans="1:35" ht="12" x14ac:dyDescent="0.15">
      <c r="A92" s="15" t="s">
        <v>136</v>
      </c>
      <c r="B92" s="15" t="s">
        <v>37</v>
      </c>
      <c r="C92" s="15">
        <v>552</v>
      </c>
      <c r="D92" s="13">
        <f t="shared" si="48"/>
        <v>0</v>
      </c>
      <c r="E92" s="23">
        <v>25</v>
      </c>
      <c r="F92" s="14">
        <f t="shared" si="49"/>
        <v>0</v>
      </c>
      <c r="G92" s="11">
        <v>13</v>
      </c>
      <c r="H92" s="14">
        <f t="shared" si="50"/>
        <v>0</v>
      </c>
      <c r="I92" s="11">
        <v>13</v>
      </c>
      <c r="J92" s="14">
        <f t="shared" si="51"/>
        <v>0</v>
      </c>
      <c r="K92" s="11">
        <v>30</v>
      </c>
      <c r="L92" s="13">
        <f t="shared" si="52"/>
        <v>0</v>
      </c>
      <c r="M92" s="11">
        <v>31</v>
      </c>
      <c r="N92" s="13">
        <f t="shared" si="53"/>
        <v>0</v>
      </c>
      <c r="O92" s="11">
        <v>9</v>
      </c>
      <c r="P92" s="13">
        <f t="shared" si="54"/>
        <v>0</v>
      </c>
      <c r="Q92" s="11">
        <v>17</v>
      </c>
      <c r="R92" s="13">
        <f t="shared" si="55"/>
        <v>0</v>
      </c>
      <c r="S92" s="11">
        <v>17</v>
      </c>
      <c r="T92" s="13">
        <f t="shared" si="56"/>
        <v>0</v>
      </c>
      <c r="U92" s="11">
        <v>16</v>
      </c>
      <c r="V92" s="13">
        <f t="shared" si="57"/>
        <v>0</v>
      </c>
      <c r="W92" s="11">
        <v>10</v>
      </c>
      <c r="X92" s="13">
        <f t="shared" si="58"/>
        <v>0</v>
      </c>
      <c r="Y92" s="11">
        <v>42</v>
      </c>
      <c r="Z92" s="13">
        <f t="shared" si="59"/>
        <v>0</v>
      </c>
      <c r="AA92" s="11">
        <v>14</v>
      </c>
      <c r="AB92" s="13">
        <f t="shared" si="60"/>
        <v>0</v>
      </c>
      <c r="AC92" s="23">
        <v>13</v>
      </c>
      <c r="AD92" s="13">
        <f t="shared" si="61"/>
        <v>0</v>
      </c>
      <c r="AE92" s="96">
        <v>11</v>
      </c>
      <c r="AF92" s="26">
        <f t="shared" si="62"/>
        <v>0</v>
      </c>
      <c r="AG92" s="26">
        <f t="shared" si="63"/>
        <v>0</v>
      </c>
      <c r="AH92" s="26"/>
      <c r="AI92" s="16">
        <v>89</v>
      </c>
    </row>
    <row r="93" spans="1:35" ht="12" x14ac:dyDescent="0.15">
      <c r="A93" s="15" t="s">
        <v>83</v>
      </c>
      <c r="B93" s="15" t="s">
        <v>166</v>
      </c>
      <c r="C93" s="15">
        <v>97</v>
      </c>
      <c r="D93" s="13">
        <f t="shared" si="48"/>
        <v>0</v>
      </c>
      <c r="E93" s="23">
        <v>25</v>
      </c>
      <c r="F93" s="14">
        <f t="shared" si="49"/>
        <v>0</v>
      </c>
      <c r="G93" s="11">
        <v>13</v>
      </c>
      <c r="H93" s="14">
        <f t="shared" si="50"/>
        <v>0</v>
      </c>
      <c r="I93" s="11">
        <v>13</v>
      </c>
      <c r="J93" s="14">
        <f t="shared" si="51"/>
        <v>0</v>
      </c>
      <c r="K93" s="11">
        <v>30</v>
      </c>
      <c r="L93" s="13">
        <f t="shared" si="52"/>
        <v>0</v>
      </c>
      <c r="M93" s="11">
        <v>31</v>
      </c>
      <c r="N93" s="13">
        <f t="shared" si="53"/>
        <v>0</v>
      </c>
      <c r="O93" s="11">
        <v>9</v>
      </c>
      <c r="P93" s="13">
        <f t="shared" si="54"/>
        <v>0</v>
      </c>
      <c r="Q93" s="11">
        <v>17</v>
      </c>
      <c r="R93" s="13">
        <f t="shared" si="55"/>
        <v>0</v>
      </c>
      <c r="S93" s="11">
        <v>17</v>
      </c>
      <c r="T93" s="13">
        <f t="shared" si="56"/>
        <v>0</v>
      </c>
      <c r="U93" s="11">
        <v>16</v>
      </c>
      <c r="V93" s="13">
        <f t="shared" si="57"/>
        <v>0</v>
      </c>
      <c r="W93" s="11">
        <v>10</v>
      </c>
      <c r="X93" s="13">
        <f t="shared" si="58"/>
        <v>0</v>
      </c>
      <c r="Y93" s="11">
        <v>42</v>
      </c>
      <c r="Z93" s="13">
        <f t="shared" si="59"/>
        <v>0</v>
      </c>
      <c r="AA93" s="11">
        <v>14</v>
      </c>
      <c r="AB93" s="13">
        <f t="shared" si="60"/>
        <v>0</v>
      </c>
      <c r="AC93" s="23">
        <v>13</v>
      </c>
      <c r="AD93" s="13">
        <f t="shared" si="61"/>
        <v>0</v>
      </c>
      <c r="AE93" s="96">
        <v>11</v>
      </c>
      <c r="AF93" s="26">
        <f t="shared" si="62"/>
        <v>0</v>
      </c>
      <c r="AG93" s="26">
        <f t="shared" si="63"/>
        <v>0</v>
      </c>
      <c r="AH93" s="26"/>
      <c r="AI93" s="16">
        <v>91</v>
      </c>
    </row>
    <row r="94" spans="1:35" ht="12" x14ac:dyDescent="0.15">
      <c r="A94" s="15" t="s">
        <v>173</v>
      </c>
      <c r="B94" s="15" t="s">
        <v>174</v>
      </c>
      <c r="C94" s="15">
        <v>300</v>
      </c>
      <c r="D94" s="13">
        <f t="shared" si="48"/>
        <v>0</v>
      </c>
      <c r="E94" s="23">
        <v>25</v>
      </c>
      <c r="F94" s="14">
        <f t="shared" si="49"/>
        <v>0</v>
      </c>
      <c r="G94" s="11">
        <v>13</v>
      </c>
      <c r="H94" s="14">
        <f t="shared" si="50"/>
        <v>0</v>
      </c>
      <c r="I94" s="11">
        <v>13</v>
      </c>
      <c r="J94" s="14">
        <f t="shared" si="51"/>
        <v>0</v>
      </c>
      <c r="K94" s="11">
        <v>30</v>
      </c>
      <c r="L94" s="13">
        <f t="shared" si="52"/>
        <v>0</v>
      </c>
      <c r="M94" s="11">
        <v>31</v>
      </c>
      <c r="N94" s="13">
        <f t="shared" si="53"/>
        <v>0</v>
      </c>
      <c r="O94" s="11">
        <v>9</v>
      </c>
      <c r="P94" s="13">
        <f t="shared" si="54"/>
        <v>0</v>
      </c>
      <c r="Q94" s="11">
        <v>17</v>
      </c>
      <c r="R94" s="13">
        <f t="shared" si="55"/>
        <v>0</v>
      </c>
      <c r="S94" s="11">
        <v>17</v>
      </c>
      <c r="T94" s="13">
        <f t="shared" si="56"/>
        <v>0</v>
      </c>
      <c r="U94" s="11">
        <v>16</v>
      </c>
      <c r="V94" s="13">
        <f t="shared" si="57"/>
        <v>0</v>
      </c>
      <c r="W94" s="11">
        <v>10</v>
      </c>
      <c r="X94" s="13">
        <f t="shared" si="58"/>
        <v>0</v>
      </c>
      <c r="Y94" s="11">
        <v>42</v>
      </c>
      <c r="Z94" s="13">
        <f t="shared" si="59"/>
        <v>0</v>
      </c>
      <c r="AA94" s="11">
        <v>14</v>
      </c>
      <c r="AB94" s="13">
        <f t="shared" si="60"/>
        <v>0</v>
      </c>
      <c r="AC94" s="23">
        <v>13</v>
      </c>
      <c r="AD94" s="13">
        <f t="shared" si="61"/>
        <v>0</v>
      </c>
      <c r="AE94" s="96">
        <v>11</v>
      </c>
      <c r="AF94" s="26">
        <f t="shared" si="62"/>
        <v>0</v>
      </c>
      <c r="AG94" s="26">
        <f t="shared" si="63"/>
        <v>0</v>
      </c>
      <c r="AH94" s="26"/>
      <c r="AI94" s="16">
        <v>92</v>
      </c>
    </row>
    <row r="95" spans="1:35" ht="12" x14ac:dyDescent="0.15">
      <c r="A95" s="15" t="s">
        <v>159</v>
      </c>
      <c r="B95" s="15" t="s">
        <v>11</v>
      </c>
      <c r="C95" s="15">
        <v>176</v>
      </c>
      <c r="D95" s="13">
        <f t="shared" si="48"/>
        <v>0</v>
      </c>
      <c r="E95" s="23">
        <v>25</v>
      </c>
      <c r="F95" s="14">
        <f t="shared" si="49"/>
        <v>0</v>
      </c>
      <c r="G95" s="11">
        <v>13</v>
      </c>
      <c r="H95" s="14">
        <f t="shared" si="50"/>
        <v>0</v>
      </c>
      <c r="I95" s="11">
        <v>13</v>
      </c>
      <c r="J95" s="14">
        <f t="shared" si="51"/>
        <v>0</v>
      </c>
      <c r="K95" s="11">
        <v>30</v>
      </c>
      <c r="L95" s="13">
        <f t="shared" si="52"/>
        <v>0</v>
      </c>
      <c r="M95" s="11">
        <v>31</v>
      </c>
      <c r="N95" s="13">
        <f t="shared" si="53"/>
        <v>0</v>
      </c>
      <c r="O95" s="11">
        <v>9</v>
      </c>
      <c r="P95" s="13">
        <f t="shared" si="54"/>
        <v>0</v>
      </c>
      <c r="Q95" s="11">
        <v>17</v>
      </c>
      <c r="R95" s="13">
        <f t="shared" si="55"/>
        <v>0</v>
      </c>
      <c r="S95" s="11">
        <v>17</v>
      </c>
      <c r="T95" s="13">
        <f t="shared" si="56"/>
        <v>0</v>
      </c>
      <c r="U95" s="11">
        <v>16</v>
      </c>
      <c r="V95" s="13">
        <f t="shared" si="57"/>
        <v>0</v>
      </c>
      <c r="W95" s="11">
        <v>10</v>
      </c>
      <c r="X95" s="13">
        <f t="shared" si="58"/>
        <v>0</v>
      </c>
      <c r="Y95" s="11">
        <v>42</v>
      </c>
      <c r="Z95" s="13">
        <f t="shared" si="59"/>
        <v>0</v>
      </c>
      <c r="AA95" s="11">
        <v>14</v>
      </c>
      <c r="AB95" s="13">
        <f t="shared" si="60"/>
        <v>0</v>
      </c>
      <c r="AC95" s="23">
        <v>13</v>
      </c>
      <c r="AD95" s="13">
        <f t="shared" si="61"/>
        <v>0</v>
      </c>
      <c r="AE95" s="96">
        <v>11</v>
      </c>
      <c r="AF95" s="26">
        <f t="shared" si="62"/>
        <v>0</v>
      </c>
      <c r="AG95" s="26">
        <f t="shared" si="63"/>
        <v>0</v>
      </c>
      <c r="AH95" s="26"/>
      <c r="AI95" s="16">
        <v>93</v>
      </c>
    </row>
    <row r="96" spans="1:35" ht="12" x14ac:dyDescent="0.15">
      <c r="A96" s="15" t="s">
        <v>82</v>
      </c>
      <c r="B96" s="18" t="s">
        <v>19</v>
      </c>
      <c r="C96" s="15">
        <v>265</v>
      </c>
      <c r="D96" s="13">
        <f t="shared" si="48"/>
        <v>0</v>
      </c>
      <c r="E96" s="23">
        <v>25</v>
      </c>
      <c r="F96" s="14">
        <f t="shared" si="49"/>
        <v>0</v>
      </c>
      <c r="G96" s="11">
        <v>13</v>
      </c>
      <c r="H96" s="14">
        <f t="shared" si="50"/>
        <v>0</v>
      </c>
      <c r="I96" s="11">
        <v>13</v>
      </c>
      <c r="J96" s="14">
        <f t="shared" si="51"/>
        <v>0</v>
      </c>
      <c r="K96" s="11">
        <v>30</v>
      </c>
      <c r="L96" s="13">
        <f t="shared" si="52"/>
        <v>0</v>
      </c>
      <c r="M96" s="11">
        <v>31</v>
      </c>
      <c r="N96" s="13">
        <f t="shared" si="53"/>
        <v>0</v>
      </c>
      <c r="O96" s="11">
        <v>9</v>
      </c>
      <c r="P96" s="13">
        <f t="shared" si="54"/>
        <v>0</v>
      </c>
      <c r="Q96" s="11">
        <v>17</v>
      </c>
      <c r="R96" s="13">
        <f t="shared" si="55"/>
        <v>0</v>
      </c>
      <c r="S96" s="11">
        <v>17</v>
      </c>
      <c r="T96" s="13">
        <f t="shared" si="56"/>
        <v>0</v>
      </c>
      <c r="U96" s="11">
        <v>16</v>
      </c>
      <c r="V96" s="13">
        <f t="shared" si="57"/>
        <v>0</v>
      </c>
      <c r="W96" s="11">
        <v>10</v>
      </c>
      <c r="X96" s="13">
        <f t="shared" si="58"/>
        <v>0</v>
      </c>
      <c r="Y96" s="11">
        <v>42</v>
      </c>
      <c r="Z96" s="13">
        <f t="shared" si="59"/>
        <v>0</v>
      </c>
      <c r="AA96" s="11">
        <v>14</v>
      </c>
      <c r="AB96" s="13">
        <f t="shared" si="60"/>
        <v>0</v>
      </c>
      <c r="AC96" s="23">
        <v>13</v>
      </c>
      <c r="AD96" s="13">
        <f t="shared" si="61"/>
        <v>0</v>
      </c>
      <c r="AE96" s="96">
        <v>11</v>
      </c>
      <c r="AF96" s="26">
        <f t="shared" si="62"/>
        <v>0</v>
      </c>
      <c r="AG96" s="26">
        <f t="shared" si="63"/>
        <v>0</v>
      </c>
      <c r="AH96" s="26"/>
      <c r="AI96" s="16">
        <v>94</v>
      </c>
    </row>
    <row r="97" spans="1:35" ht="12" x14ac:dyDescent="0.15">
      <c r="A97" s="15" t="s">
        <v>133</v>
      </c>
      <c r="B97" s="15" t="s">
        <v>134</v>
      </c>
      <c r="C97" s="16">
        <v>367</v>
      </c>
      <c r="D97" s="13">
        <f t="shared" si="48"/>
        <v>0</v>
      </c>
      <c r="E97" s="23">
        <v>25</v>
      </c>
      <c r="F97" s="14">
        <f t="shared" si="49"/>
        <v>0</v>
      </c>
      <c r="G97" s="11">
        <v>13</v>
      </c>
      <c r="H97" s="14">
        <f t="shared" si="50"/>
        <v>0</v>
      </c>
      <c r="I97" s="11">
        <v>13</v>
      </c>
      <c r="J97" s="14">
        <f t="shared" si="51"/>
        <v>0</v>
      </c>
      <c r="K97" s="11">
        <v>30</v>
      </c>
      <c r="L97" s="13">
        <f t="shared" si="52"/>
        <v>0</v>
      </c>
      <c r="M97" s="11">
        <v>31</v>
      </c>
      <c r="N97" s="13">
        <f t="shared" si="53"/>
        <v>0</v>
      </c>
      <c r="O97" s="11">
        <v>9</v>
      </c>
      <c r="P97" s="13">
        <f t="shared" si="54"/>
        <v>0</v>
      </c>
      <c r="Q97" s="11">
        <v>17</v>
      </c>
      <c r="R97" s="13">
        <f t="shared" si="55"/>
        <v>0</v>
      </c>
      <c r="S97" s="11">
        <v>17</v>
      </c>
      <c r="T97" s="13">
        <f t="shared" si="56"/>
        <v>0</v>
      </c>
      <c r="U97" s="11">
        <v>16</v>
      </c>
      <c r="V97" s="13">
        <f t="shared" si="57"/>
        <v>0</v>
      </c>
      <c r="W97" s="11">
        <v>10</v>
      </c>
      <c r="X97" s="13">
        <f t="shared" si="58"/>
        <v>0</v>
      </c>
      <c r="Y97" s="11">
        <v>42</v>
      </c>
      <c r="Z97" s="13">
        <f t="shared" si="59"/>
        <v>0</v>
      </c>
      <c r="AA97" s="11">
        <v>14</v>
      </c>
      <c r="AB97" s="13">
        <f t="shared" si="60"/>
        <v>0</v>
      </c>
      <c r="AC97" s="23">
        <v>13</v>
      </c>
      <c r="AD97" s="13">
        <f t="shared" si="61"/>
        <v>0</v>
      </c>
      <c r="AE97" s="96">
        <v>11</v>
      </c>
      <c r="AF97" s="26">
        <f t="shared" si="62"/>
        <v>0</v>
      </c>
      <c r="AG97" s="26">
        <f t="shared" si="63"/>
        <v>0</v>
      </c>
      <c r="AH97" s="26"/>
      <c r="AI97" s="16">
        <v>95</v>
      </c>
    </row>
    <row r="98" spans="1:35" ht="12" x14ac:dyDescent="0.15">
      <c r="A98" s="15" t="s">
        <v>56</v>
      </c>
      <c r="B98" s="15" t="s">
        <v>50</v>
      </c>
      <c r="C98" s="16">
        <v>186</v>
      </c>
      <c r="D98" s="13">
        <f t="shared" si="48"/>
        <v>0</v>
      </c>
      <c r="E98" s="23">
        <v>25</v>
      </c>
      <c r="F98" s="14">
        <f t="shared" si="49"/>
        <v>0</v>
      </c>
      <c r="G98" s="11">
        <v>13</v>
      </c>
      <c r="H98" s="14">
        <f t="shared" si="50"/>
        <v>0</v>
      </c>
      <c r="I98" s="11">
        <v>13</v>
      </c>
      <c r="J98" s="14">
        <f t="shared" si="51"/>
        <v>0</v>
      </c>
      <c r="K98" s="11">
        <v>30</v>
      </c>
      <c r="L98" s="13">
        <f t="shared" si="52"/>
        <v>0</v>
      </c>
      <c r="M98" s="11">
        <v>31</v>
      </c>
      <c r="N98" s="13">
        <f t="shared" si="53"/>
        <v>0</v>
      </c>
      <c r="O98" s="11">
        <v>9</v>
      </c>
      <c r="P98" s="13">
        <f t="shared" si="54"/>
        <v>0</v>
      </c>
      <c r="Q98" s="11">
        <v>17</v>
      </c>
      <c r="R98" s="13">
        <f t="shared" si="55"/>
        <v>0</v>
      </c>
      <c r="S98" s="11">
        <v>17</v>
      </c>
      <c r="T98" s="13">
        <f t="shared" si="56"/>
        <v>0</v>
      </c>
      <c r="U98" s="11">
        <v>16</v>
      </c>
      <c r="V98" s="13">
        <f t="shared" si="57"/>
        <v>0</v>
      </c>
      <c r="W98" s="11">
        <v>10</v>
      </c>
      <c r="X98" s="13">
        <f t="shared" si="58"/>
        <v>0</v>
      </c>
      <c r="Y98" s="11">
        <v>42</v>
      </c>
      <c r="Z98" s="13">
        <f t="shared" si="59"/>
        <v>0</v>
      </c>
      <c r="AA98" s="11">
        <v>14</v>
      </c>
      <c r="AB98" s="13">
        <f t="shared" si="60"/>
        <v>0</v>
      </c>
      <c r="AC98" s="23">
        <v>13</v>
      </c>
      <c r="AD98" s="13">
        <f t="shared" si="61"/>
        <v>0</v>
      </c>
      <c r="AE98" s="96">
        <v>11</v>
      </c>
      <c r="AF98" s="26">
        <f t="shared" si="62"/>
        <v>0</v>
      </c>
      <c r="AG98" s="26">
        <f t="shared" si="63"/>
        <v>0</v>
      </c>
      <c r="AH98" s="26"/>
      <c r="AI98" s="16">
        <v>96</v>
      </c>
    </row>
    <row r="99" spans="1:35" ht="12" x14ac:dyDescent="0.15">
      <c r="A99" s="15" t="s">
        <v>65</v>
      </c>
      <c r="B99" s="15" t="s">
        <v>11</v>
      </c>
      <c r="C99" s="19">
        <v>7</v>
      </c>
      <c r="D99" s="13">
        <f t="shared" ref="D99:D121" si="64">IF(E99="",0,(($E$6-E99+1)/$E$6)*100)</f>
        <v>0</v>
      </c>
      <c r="E99" s="23">
        <v>25</v>
      </c>
      <c r="F99" s="14">
        <f t="shared" ref="F99:F121" si="65">IF(G99="",0,(($G$6-G99+1)/$G$6)*100)</f>
        <v>0</v>
      </c>
      <c r="G99" s="11">
        <v>13</v>
      </c>
      <c r="H99" s="14">
        <f t="shared" ref="H99:H121" si="66">IF(I99="",0,(($I$6-I99+1)/$I$6)*100)</f>
        <v>0</v>
      </c>
      <c r="I99" s="11">
        <v>13</v>
      </c>
      <c r="J99" s="14">
        <f t="shared" ref="J99:J121" si="67">IF(K99="",0,(($K$6-K99+1)/$K$6)*100)</f>
        <v>0</v>
      </c>
      <c r="K99" s="11">
        <v>30</v>
      </c>
      <c r="L99" s="13">
        <f t="shared" ref="L99:L121" si="68">IF(M99="",0,(($M$6-M99+1)/$M$6)*100)</f>
        <v>0</v>
      </c>
      <c r="M99" s="11">
        <v>31</v>
      </c>
      <c r="N99" s="13">
        <f t="shared" ref="N99:N121" si="69">IF(O99="",0,(($O$6-O99+1)/$O$6)*100)</f>
        <v>0</v>
      </c>
      <c r="O99" s="11">
        <v>9</v>
      </c>
      <c r="P99" s="13">
        <f t="shared" ref="P99:P121" si="70">IF(Q99="",0,(($Q$6-Q99+1)/$Q$6)*100)</f>
        <v>0</v>
      </c>
      <c r="Q99" s="11">
        <v>17</v>
      </c>
      <c r="R99" s="13">
        <f t="shared" ref="R99:R121" si="71">IF(S99="",0,(($S$6-S99+1)/$S$6)*100)</f>
        <v>0</v>
      </c>
      <c r="S99" s="11">
        <v>17</v>
      </c>
      <c r="T99" s="13">
        <f t="shared" ref="T99:T121" si="72">IF(U99="",0,(($U$6-U99+1)/$U$6)*100)</f>
        <v>0</v>
      </c>
      <c r="U99" s="11">
        <v>16</v>
      </c>
      <c r="V99" s="13">
        <f t="shared" ref="V99:V121" si="73">IF(W99="",0,(($W$6-W99+1)/$W$6)*100)</f>
        <v>0</v>
      </c>
      <c r="W99" s="11">
        <v>10</v>
      </c>
      <c r="X99" s="13">
        <f t="shared" ref="X99:X121" si="74">IF(Y99="",0,(($Y$6-Y99+1)/$Y$6)*100)</f>
        <v>0</v>
      </c>
      <c r="Y99" s="11">
        <v>42</v>
      </c>
      <c r="Z99" s="13">
        <f t="shared" ref="Z99:Z121" si="75">IF(AA99="",0,(($AA$6-AA99+1)/$AA$6)*100)</f>
        <v>0</v>
      </c>
      <c r="AA99" s="11">
        <v>14</v>
      </c>
      <c r="AB99" s="13">
        <f t="shared" ref="AB99:AB121" si="76">IF(AC99="",0,(($AC$6-AC99+1)/$AC$6)*100)</f>
        <v>0</v>
      </c>
      <c r="AC99" s="23">
        <v>13</v>
      </c>
      <c r="AD99" s="13">
        <f t="shared" ref="AD99:AD121" si="77">IF(AE99="",0,(($AE$6-AE99+1)/$AE$6)*100)</f>
        <v>0</v>
      </c>
      <c r="AE99" s="96">
        <v>11</v>
      </c>
      <c r="AF99" s="26">
        <f t="shared" ref="AF99:AF121" si="78">14-(COUNTIF(D99:AE99,0))</f>
        <v>0</v>
      </c>
      <c r="AG99" s="26">
        <f t="shared" ref="AG99:AG121" si="79">F99+H99+L99+J99+N99+P99+ R99+T99+V99+X99+Z99+AB99+AD99+D99</f>
        <v>0</v>
      </c>
      <c r="AH99" s="26"/>
      <c r="AI99" s="16">
        <v>99</v>
      </c>
    </row>
    <row r="100" spans="1:35" ht="12" x14ac:dyDescent="0.15">
      <c r="A100" s="15" t="s">
        <v>118</v>
      </c>
      <c r="B100" s="15" t="s">
        <v>98</v>
      </c>
      <c r="C100" s="15">
        <v>75</v>
      </c>
      <c r="D100" s="13">
        <f t="shared" si="64"/>
        <v>0</v>
      </c>
      <c r="E100" s="23">
        <v>25</v>
      </c>
      <c r="F100" s="14">
        <f t="shared" si="65"/>
        <v>0</v>
      </c>
      <c r="G100" s="11">
        <v>13</v>
      </c>
      <c r="H100" s="14">
        <f t="shared" si="66"/>
        <v>0</v>
      </c>
      <c r="I100" s="11">
        <v>13</v>
      </c>
      <c r="J100" s="14">
        <f t="shared" si="67"/>
        <v>0</v>
      </c>
      <c r="K100" s="11">
        <v>30</v>
      </c>
      <c r="L100" s="13">
        <f t="shared" si="68"/>
        <v>0</v>
      </c>
      <c r="M100" s="11">
        <v>31</v>
      </c>
      <c r="N100" s="13">
        <f t="shared" si="69"/>
        <v>0</v>
      </c>
      <c r="O100" s="11">
        <v>9</v>
      </c>
      <c r="P100" s="13">
        <f t="shared" si="70"/>
        <v>0</v>
      </c>
      <c r="Q100" s="11">
        <v>17</v>
      </c>
      <c r="R100" s="13">
        <f t="shared" si="71"/>
        <v>0</v>
      </c>
      <c r="S100" s="11">
        <v>17</v>
      </c>
      <c r="T100" s="13">
        <f t="shared" si="72"/>
        <v>0</v>
      </c>
      <c r="U100" s="11">
        <v>16</v>
      </c>
      <c r="V100" s="13">
        <f t="shared" si="73"/>
        <v>0</v>
      </c>
      <c r="W100" s="11">
        <v>10</v>
      </c>
      <c r="X100" s="13">
        <f t="shared" si="74"/>
        <v>0</v>
      </c>
      <c r="Y100" s="11">
        <v>42</v>
      </c>
      <c r="Z100" s="13">
        <f t="shared" si="75"/>
        <v>0</v>
      </c>
      <c r="AA100" s="11">
        <v>14</v>
      </c>
      <c r="AB100" s="13">
        <f t="shared" si="76"/>
        <v>0</v>
      </c>
      <c r="AC100" s="23">
        <v>13</v>
      </c>
      <c r="AD100" s="13">
        <f t="shared" si="77"/>
        <v>0</v>
      </c>
      <c r="AE100" s="96">
        <v>11</v>
      </c>
      <c r="AF100" s="26">
        <f t="shared" si="78"/>
        <v>0</v>
      </c>
      <c r="AG100" s="26">
        <f t="shared" si="79"/>
        <v>0</v>
      </c>
      <c r="AH100" s="26"/>
      <c r="AI100" s="16">
        <v>101</v>
      </c>
    </row>
    <row r="101" spans="1:35" ht="12" x14ac:dyDescent="0.15">
      <c r="A101" s="15" t="s">
        <v>71</v>
      </c>
      <c r="B101" s="15" t="s">
        <v>11</v>
      </c>
      <c r="C101" s="15">
        <v>250</v>
      </c>
      <c r="D101" s="13">
        <f t="shared" si="64"/>
        <v>0</v>
      </c>
      <c r="E101" s="23">
        <v>25</v>
      </c>
      <c r="F101" s="14">
        <f t="shared" si="65"/>
        <v>0</v>
      </c>
      <c r="G101" s="11">
        <v>13</v>
      </c>
      <c r="H101" s="14">
        <f t="shared" si="66"/>
        <v>0</v>
      </c>
      <c r="I101" s="11">
        <v>13</v>
      </c>
      <c r="J101" s="14">
        <f t="shared" si="67"/>
        <v>0</v>
      </c>
      <c r="K101" s="11">
        <v>30</v>
      </c>
      <c r="L101" s="13">
        <f t="shared" si="68"/>
        <v>0</v>
      </c>
      <c r="M101" s="11">
        <v>31</v>
      </c>
      <c r="N101" s="13">
        <f t="shared" si="69"/>
        <v>0</v>
      </c>
      <c r="O101" s="11">
        <v>9</v>
      </c>
      <c r="P101" s="13">
        <f t="shared" si="70"/>
        <v>0</v>
      </c>
      <c r="Q101" s="11">
        <v>17</v>
      </c>
      <c r="R101" s="13">
        <f t="shared" si="71"/>
        <v>0</v>
      </c>
      <c r="S101" s="11">
        <v>17</v>
      </c>
      <c r="T101" s="13">
        <f t="shared" si="72"/>
        <v>0</v>
      </c>
      <c r="U101" s="11">
        <v>16</v>
      </c>
      <c r="V101" s="13">
        <f t="shared" si="73"/>
        <v>0</v>
      </c>
      <c r="W101" s="11">
        <v>10</v>
      </c>
      <c r="X101" s="13">
        <f t="shared" si="74"/>
        <v>0</v>
      </c>
      <c r="Y101" s="11">
        <v>42</v>
      </c>
      <c r="Z101" s="13">
        <f t="shared" si="75"/>
        <v>0</v>
      </c>
      <c r="AA101" s="11">
        <v>14</v>
      </c>
      <c r="AB101" s="13">
        <f t="shared" si="76"/>
        <v>0</v>
      </c>
      <c r="AC101" s="23">
        <v>13</v>
      </c>
      <c r="AD101" s="13">
        <f t="shared" si="77"/>
        <v>0</v>
      </c>
      <c r="AE101" s="96">
        <v>11</v>
      </c>
      <c r="AF101" s="26">
        <f t="shared" si="78"/>
        <v>0</v>
      </c>
      <c r="AG101" s="26">
        <f t="shared" si="79"/>
        <v>0</v>
      </c>
      <c r="AH101" s="26"/>
      <c r="AI101" s="16">
        <v>103</v>
      </c>
    </row>
    <row r="102" spans="1:35" ht="12" x14ac:dyDescent="0.15">
      <c r="A102" s="15" t="s">
        <v>97</v>
      </c>
      <c r="B102" s="15" t="s">
        <v>98</v>
      </c>
      <c r="C102" s="15">
        <v>385</v>
      </c>
      <c r="D102" s="13">
        <f t="shared" si="64"/>
        <v>0</v>
      </c>
      <c r="E102" s="23">
        <v>25</v>
      </c>
      <c r="F102" s="14">
        <f t="shared" si="65"/>
        <v>0</v>
      </c>
      <c r="G102" s="11">
        <v>13</v>
      </c>
      <c r="H102" s="14">
        <f t="shared" si="66"/>
        <v>0</v>
      </c>
      <c r="I102" s="11">
        <v>13</v>
      </c>
      <c r="J102" s="14">
        <f t="shared" si="67"/>
        <v>0</v>
      </c>
      <c r="K102" s="11">
        <v>30</v>
      </c>
      <c r="L102" s="13">
        <f t="shared" si="68"/>
        <v>0</v>
      </c>
      <c r="M102" s="11">
        <v>31</v>
      </c>
      <c r="N102" s="13">
        <f t="shared" si="69"/>
        <v>0</v>
      </c>
      <c r="O102" s="11">
        <v>9</v>
      </c>
      <c r="P102" s="13">
        <f t="shared" si="70"/>
        <v>0</v>
      </c>
      <c r="Q102" s="11">
        <v>17</v>
      </c>
      <c r="R102" s="13">
        <f t="shared" si="71"/>
        <v>0</v>
      </c>
      <c r="S102" s="11">
        <v>17</v>
      </c>
      <c r="T102" s="13">
        <f t="shared" si="72"/>
        <v>0</v>
      </c>
      <c r="U102" s="11">
        <v>16</v>
      </c>
      <c r="V102" s="13">
        <f t="shared" si="73"/>
        <v>0</v>
      </c>
      <c r="W102" s="11">
        <v>10</v>
      </c>
      <c r="X102" s="13">
        <f t="shared" si="74"/>
        <v>0</v>
      </c>
      <c r="Y102" s="11">
        <v>42</v>
      </c>
      <c r="Z102" s="13">
        <f t="shared" si="75"/>
        <v>0</v>
      </c>
      <c r="AA102" s="11">
        <v>14</v>
      </c>
      <c r="AB102" s="13">
        <f t="shared" si="76"/>
        <v>0</v>
      </c>
      <c r="AC102" s="23">
        <v>13</v>
      </c>
      <c r="AD102" s="13">
        <f t="shared" si="77"/>
        <v>0</v>
      </c>
      <c r="AE102" s="96">
        <v>11</v>
      </c>
      <c r="AF102" s="26">
        <f t="shared" si="78"/>
        <v>0</v>
      </c>
      <c r="AG102" s="26">
        <f t="shared" si="79"/>
        <v>0</v>
      </c>
      <c r="AH102" s="26"/>
      <c r="AI102" s="16">
        <v>105</v>
      </c>
    </row>
    <row r="103" spans="1:35" ht="12" x14ac:dyDescent="0.15">
      <c r="A103" s="15" t="s">
        <v>86</v>
      </c>
      <c r="B103" s="15" t="s">
        <v>129</v>
      </c>
      <c r="C103" s="16">
        <v>545</v>
      </c>
      <c r="D103" s="13">
        <f t="shared" si="64"/>
        <v>0</v>
      </c>
      <c r="E103" s="23">
        <v>25</v>
      </c>
      <c r="F103" s="14">
        <f t="shared" si="65"/>
        <v>0</v>
      </c>
      <c r="G103" s="11">
        <v>13</v>
      </c>
      <c r="H103" s="14">
        <f t="shared" si="66"/>
        <v>0</v>
      </c>
      <c r="I103" s="11">
        <v>13</v>
      </c>
      <c r="J103" s="14">
        <f t="shared" si="67"/>
        <v>0</v>
      </c>
      <c r="K103" s="11">
        <v>30</v>
      </c>
      <c r="L103" s="13">
        <f t="shared" si="68"/>
        <v>0</v>
      </c>
      <c r="M103" s="11">
        <v>31</v>
      </c>
      <c r="N103" s="13">
        <f t="shared" si="69"/>
        <v>0</v>
      </c>
      <c r="O103" s="11">
        <v>9</v>
      </c>
      <c r="P103" s="13">
        <f t="shared" si="70"/>
        <v>0</v>
      </c>
      <c r="Q103" s="11">
        <v>17</v>
      </c>
      <c r="R103" s="13">
        <f t="shared" si="71"/>
        <v>0</v>
      </c>
      <c r="S103" s="11">
        <v>17</v>
      </c>
      <c r="T103" s="13">
        <f t="shared" si="72"/>
        <v>0</v>
      </c>
      <c r="U103" s="11">
        <v>16</v>
      </c>
      <c r="V103" s="13">
        <f t="shared" si="73"/>
        <v>0</v>
      </c>
      <c r="W103" s="11">
        <v>10</v>
      </c>
      <c r="X103" s="13">
        <f t="shared" si="74"/>
        <v>0</v>
      </c>
      <c r="Y103" s="11">
        <v>42</v>
      </c>
      <c r="Z103" s="13">
        <f t="shared" si="75"/>
        <v>0</v>
      </c>
      <c r="AA103" s="11">
        <v>14</v>
      </c>
      <c r="AB103" s="13">
        <f t="shared" si="76"/>
        <v>0</v>
      </c>
      <c r="AC103" s="23">
        <v>13</v>
      </c>
      <c r="AD103" s="13">
        <f t="shared" si="77"/>
        <v>0</v>
      </c>
      <c r="AE103" s="96">
        <v>11</v>
      </c>
      <c r="AF103" s="26">
        <f t="shared" si="78"/>
        <v>0</v>
      </c>
      <c r="AG103" s="26">
        <f t="shared" si="79"/>
        <v>0</v>
      </c>
      <c r="AH103" s="26"/>
      <c r="AI103" s="16">
        <v>106</v>
      </c>
    </row>
    <row r="104" spans="1:35" ht="12" x14ac:dyDescent="0.15">
      <c r="A104" s="15" t="s">
        <v>41</v>
      </c>
      <c r="B104" s="15" t="s">
        <v>37</v>
      </c>
      <c r="C104" s="15">
        <v>536</v>
      </c>
      <c r="D104" s="13">
        <f t="shared" si="64"/>
        <v>0</v>
      </c>
      <c r="E104" s="23">
        <v>25</v>
      </c>
      <c r="F104" s="14">
        <f t="shared" si="65"/>
        <v>0</v>
      </c>
      <c r="G104" s="11">
        <v>13</v>
      </c>
      <c r="H104" s="14">
        <f t="shared" si="66"/>
        <v>0</v>
      </c>
      <c r="I104" s="11">
        <v>13</v>
      </c>
      <c r="J104" s="14">
        <f t="shared" si="67"/>
        <v>0</v>
      </c>
      <c r="K104" s="11">
        <v>30</v>
      </c>
      <c r="L104" s="13">
        <f t="shared" si="68"/>
        <v>0</v>
      </c>
      <c r="M104" s="11">
        <v>31</v>
      </c>
      <c r="N104" s="13">
        <f t="shared" si="69"/>
        <v>0</v>
      </c>
      <c r="O104" s="11">
        <v>9</v>
      </c>
      <c r="P104" s="13">
        <f t="shared" si="70"/>
        <v>0</v>
      </c>
      <c r="Q104" s="11">
        <v>17</v>
      </c>
      <c r="R104" s="13">
        <f t="shared" si="71"/>
        <v>0</v>
      </c>
      <c r="S104" s="11">
        <v>17</v>
      </c>
      <c r="T104" s="13">
        <f t="shared" si="72"/>
        <v>0</v>
      </c>
      <c r="U104" s="11">
        <v>16</v>
      </c>
      <c r="V104" s="13">
        <f t="shared" si="73"/>
        <v>0</v>
      </c>
      <c r="W104" s="11">
        <v>10</v>
      </c>
      <c r="X104" s="13">
        <f t="shared" si="74"/>
        <v>0</v>
      </c>
      <c r="Y104" s="11">
        <v>42</v>
      </c>
      <c r="Z104" s="13">
        <f t="shared" si="75"/>
        <v>0</v>
      </c>
      <c r="AA104" s="11">
        <v>14</v>
      </c>
      <c r="AB104" s="13">
        <f t="shared" si="76"/>
        <v>0</v>
      </c>
      <c r="AC104" s="23">
        <v>13</v>
      </c>
      <c r="AD104" s="13">
        <f t="shared" si="77"/>
        <v>0</v>
      </c>
      <c r="AE104" s="96">
        <v>11</v>
      </c>
      <c r="AF104" s="26">
        <f t="shared" si="78"/>
        <v>0</v>
      </c>
      <c r="AG104" s="26">
        <f t="shared" si="79"/>
        <v>0</v>
      </c>
      <c r="AH104" s="26"/>
      <c r="AI104" s="16">
        <v>108</v>
      </c>
    </row>
    <row r="105" spans="1:35" ht="12" x14ac:dyDescent="0.15">
      <c r="A105" s="15" t="s">
        <v>131</v>
      </c>
      <c r="B105" s="15" t="s">
        <v>129</v>
      </c>
      <c r="C105" s="15">
        <v>216</v>
      </c>
      <c r="D105" s="13">
        <f t="shared" si="64"/>
        <v>0</v>
      </c>
      <c r="E105" s="23">
        <v>25</v>
      </c>
      <c r="F105" s="14">
        <f t="shared" si="65"/>
        <v>0</v>
      </c>
      <c r="G105" s="11">
        <v>13</v>
      </c>
      <c r="H105" s="14">
        <f t="shared" si="66"/>
        <v>0</v>
      </c>
      <c r="I105" s="11">
        <v>13</v>
      </c>
      <c r="J105" s="14">
        <f t="shared" si="67"/>
        <v>0</v>
      </c>
      <c r="K105" s="11">
        <v>30</v>
      </c>
      <c r="L105" s="13">
        <f t="shared" si="68"/>
        <v>0</v>
      </c>
      <c r="M105" s="11">
        <v>31</v>
      </c>
      <c r="N105" s="13">
        <f t="shared" si="69"/>
        <v>0</v>
      </c>
      <c r="O105" s="11">
        <v>9</v>
      </c>
      <c r="P105" s="13">
        <f t="shared" si="70"/>
        <v>0</v>
      </c>
      <c r="Q105" s="11">
        <v>17</v>
      </c>
      <c r="R105" s="13">
        <f t="shared" si="71"/>
        <v>0</v>
      </c>
      <c r="S105" s="11">
        <v>17</v>
      </c>
      <c r="T105" s="13">
        <f t="shared" si="72"/>
        <v>0</v>
      </c>
      <c r="U105" s="11">
        <v>16</v>
      </c>
      <c r="V105" s="13">
        <f t="shared" si="73"/>
        <v>0</v>
      </c>
      <c r="W105" s="11">
        <v>10</v>
      </c>
      <c r="X105" s="13">
        <f t="shared" si="74"/>
        <v>0</v>
      </c>
      <c r="Y105" s="11">
        <v>42</v>
      </c>
      <c r="Z105" s="13">
        <f t="shared" si="75"/>
        <v>0</v>
      </c>
      <c r="AA105" s="11">
        <v>14</v>
      </c>
      <c r="AB105" s="13">
        <f t="shared" si="76"/>
        <v>0</v>
      </c>
      <c r="AC105" s="23">
        <v>13</v>
      </c>
      <c r="AD105" s="13">
        <f t="shared" si="77"/>
        <v>0</v>
      </c>
      <c r="AE105" s="96">
        <v>11</v>
      </c>
      <c r="AF105" s="26">
        <f t="shared" si="78"/>
        <v>0</v>
      </c>
      <c r="AG105" s="26">
        <f t="shared" si="79"/>
        <v>0</v>
      </c>
      <c r="AH105" s="26"/>
      <c r="AI105" s="16">
        <v>109</v>
      </c>
    </row>
    <row r="106" spans="1:35" ht="12" x14ac:dyDescent="0.15">
      <c r="A106" s="15" t="s">
        <v>132</v>
      </c>
      <c r="B106" s="15" t="s">
        <v>34</v>
      </c>
      <c r="C106" s="15">
        <v>539</v>
      </c>
      <c r="D106" s="13">
        <f t="shared" si="64"/>
        <v>0</v>
      </c>
      <c r="E106" s="23">
        <v>25</v>
      </c>
      <c r="F106" s="14">
        <f t="shared" si="65"/>
        <v>0</v>
      </c>
      <c r="G106" s="11">
        <v>13</v>
      </c>
      <c r="H106" s="14">
        <f t="shared" si="66"/>
        <v>0</v>
      </c>
      <c r="I106" s="11">
        <v>13</v>
      </c>
      <c r="J106" s="14">
        <f t="shared" si="67"/>
        <v>0</v>
      </c>
      <c r="K106" s="11">
        <v>30</v>
      </c>
      <c r="L106" s="13">
        <f t="shared" si="68"/>
        <v>0</v>
      </c>
      <c r="M106" s="11">
        <v>31</v>
      </c>
      <c r="N106" s="13">
        <f t="shared" si="69"/>
        <v>0</v>
      </c>
      <c r="O106" s="11">
        <v>9</v>
      </c>
      <c r="P106" s="13">
        <f t="shared" si="70"/>
        <v>0</v>
      </c>
      <c r="Q106" s="11">
        <v>17</v>
      </c>
      <c r="R106" s="13">
        <f t="shared" si="71"/>
        <v>0</v>
      </c>
      <c r="S106" s="11">
        <v>17</v>
      </c>
      <c r="T106" s="13">
        <f t="shared" si="72"/>
        <v>0</v>
      </c>
      <c r="U106" s="11">
        <v>16</v>
      </c>
      <c r="V106" s="13">
        <f t="shared" si="73"/>
        <v>0</v>
      </c>
      <c r="W106" s="11">
        <v>10</v>
      </c>
      <c r="X106" s="13">
        <f t="shared" si="74"/>
        <v>0</v>
      </c>
      <c r="Y106" s="11">
        <v>42</v>
      </c>
      <c r="Z106" s="13">
        <f t="shared" si="75"/>
        <v>0</v>
      </c>
      <c r="AA106" s="11">
        <v>14</v>
      </c>
      <c r="AB106" s="13">
        <f t="shared" si="76"/>
        <v>0</v>
      </c>
      <c r="AC106" s="23">
        <v>13</v>
      </c>
      <c r="AD106" s="13">
        <f t="shared" si="77"/>
        <v>0</v>
      </c>
      <c r="AE106" s="96">
        <v>11</v>
      </c>
      <c r="AF106" s="26">
        <f t="shared" si="78"/>
        <v>0</v>
      </c>
      <c r="AG106" s="26">
        <f t="shared" si="79"/>
        <v>0</v>
      </c>
      <c r="AH106" s="26"/>
      <c r="AI106" s="16">
        <v>110</v>
      </c>
    </row>
    <row r="107" spans="1:35" ht="12" x14ac:dyDescent="0.15">
      <c r="A107" s="15" t="s">
        <v>113</v>
      </c>
      <c r="B107" s="18" t="s">
        <v>33</v>
      </c>
      <c r="C107" s="25">
        <v>448</v>
      </c>
      <c r="D107" s="13">
        <f t="shared" si="64"/>
        <v>0</v>
      </c>
      <c r="E107" s="23">
        <v>25</v>
      </c>
      <c r="F107" s="14">
        <f t="shared" si="65"/>
        <v>0</v>
      </c>
      <c r="G107" s="11">
        <v>13</v>
      </c>
      <c r="H107" s="14">
        <f t="shared" si="66"/>
        <v>0</v>
      </c>
      <c r="I107" s="11">
        <v>13</v>
      </c>
      <c r="J107" s="14">
        <f t="shared" si="67"/>
        <v>0</v>
      </c>
      <c r="K107" s="11">
        <v>30</v>
      </c>
      <c r="L107" s="13">
        <f t="shared" si="68"/>
        <v>0</v>
      </c>
      <c r="M107" s="11">
        <v>31</v>
      </c>
      <c r="N107" s="13">
        <f t="shared" si="69"/>
        <v>0</v>
      </c>
      <c r="O107" s="11">
        <v>9</v>
      </c>
      <c r="P107" s="13">
        <f t="shared" si="70"/>
        <v>0</v>
      </c>
      <c r="Q107" s="11">
        <v>17</v>
      </c>
      <c r="R107" s="13">
        <f t="shared" si="71"/>
        <v>0</v>
      </c>
      <c r="S107" s="11">
        <v>17</v>
      </c>
      <c r="T107" s="13">
        <f t="shared" si="72"/>
        <v>0</v>
      </c>
      <c r="U107" s="11">
        <v>16</v>
      </c>
      <c r="V107" s="13">
        <f t="shared" si="73"/>
        <v>0</v>
      </c>
      <c r="W107" s="11">
        <v>10</v>
      </c>
      <c r="X107" s="13">
        <f t="shared" si="74"/>
        <v>0</v>
      </c>
      <c r="Y107" s="11">
        <v>42</v>
      </c>
      <c r="Z107" s="13">
        <f t="shared" si="75"/>
        <v>0</v>
      </c>
      <c r="AA107" s="11">
        <v>14</v>
      </c>
      <c r="AB107" s="13">
        <f t="shared" si="76"/>
        <v>0</v>
      </c>
      <c r="AC107" s="23">
        <v>13</v>
      </c>
      <c r="AD107" s="13">
        <f t="shared" si="77"/>
        <v>0</v>
      </c>
      <c r="AE107" s="96">
        <v>11</v>
      </c>
      <c r="AF107" s="26">
        <f t="shared" si="78"/>
        <v>0</v>
      </c>
      <c r="AG107" s="26">
        <f t="shared" si="79"/>
        <v>0</v>
      </c>
      <c r="AH107" s="26"/>
      <c r="AI107" s="16">
        <v>111</v>
      </c>
    </row>
    <row r="108" spans="1:35" ht="12" x14ac:dyDescent="0.15">
      <c r="A108" s="15" t="s">
        <v>67</v>
      </c>
      <c r="B108" s="15" t="s">
        <v>9</v>
      </c>
      <c r="C108" s="15">
        <v>324</v>
      </c>
      <c r="D108" s="13">
        <f t="shared" si="64"/>
        <v>0</v>
      </c>
      <c r="E108" s="23">
        <v>25</v>
      </c>
      <c r="F108" s="14">
        <f t="shared" si="65"/>
        <v>0</v>
      </c>
      <c r="G108" s="11">
        <v>13</v>
      </c>
      <c r="H108" s="14">
        <f t="shared" si="66"/>
        <v>0</v>
      </c>
      <c r="I108" s="11">
        <v>13</v>
      </c>
      <c r="J108" s="14">
        <f t="shared" si="67"/>
        <v>0</v>
      </c>
      <c r="K108" s="11">
        <v>30</v>
      </c>
      <c r="L108" s="13">
        <f t="shared" si="68"/>
        <v>0</v>
      </c>
      <c r="M108" s="11">
        <v>31</v>
      </c>
      <c r="N108" s="13">
        <f t="shared" si="69"/>
        <v>0</v>
      </c>
      <c r="O108" s="11">
        <v>9</v>
      </c>
      <c r="P108" s="13">
        <f t="shared" si="70"/>
        <v>0</v>
      </c>
      <c r="Q108" s="11">
        <v>17</v>
      </c>
      <c r="R108" s="13">
        <f t="shared" si="71"/>
        <v>0</v>
      </c>
      <c r="S108" s="11">
        <v>17</v>
      </c>
      <c r="T108" s="13">
        <f t="shared" si="72"/>
        <v>0</v>
      </c>
      <c r="U108" s="11">
        <v>16</v>
      </c>
      <c r="V108" s="13">
        <f t="shared" si="73"/>
        <v>0</v>
      </c>
      <c r="W108" s="11">
        <v>10</v>
      </c>
      <c r="X108" s="13">
        <f t="shared" si="74"/>
        <v>0</v>
      </c>
      <c r="Y108" s="11">
        <v>42</v>
      </c>
      <c r="Z108" s="13">
        <f t="shared" si="75"/>
        <v>0</v>
      </c>
      <c r="AA108" s="11">
        <v>14</v>
      </c>
      <c r="AB108" s="13">
        <f t="shared" si="76"/>
        <v>0</v>
      </c>
      <c r="AC108" s="23">
        <v>13</v>
      </c>
      <c r="AD108" s="13">
        <f t="shared" si="77"/>
        <v>0</v>
      </c>
      <c r="AE108" s="96">
        <v>11</v>
      </c>
      <c r="AF108" s="26">
        <f t="shared" si="78"/>
        <v>0</v>
      </c>
      <c r="AG108" s="26">
        <f t="shared" si="79"/>
        <v>0</v>
      </c>
      <c r="AH108" s="26"/>
      <c r="AI108" s="16">
        <v>112</v>
      </c>
    </row>
    <row r="109" spans="1:35" ht="12" x14ac:dyDescent="0.15">
      <c r="A109" s="15" t="s">
        <v>150</v>
      </c>
      <c r="B109" s="15" t="s">
        <v>23</v>
      </c>
      <c r="C109" s="16">
        <v>289</v>
      </c>
      <c r="D109" s="13">
        <f t="shared" si="64"/>
        <v>0</v>
      </c>
      <c r="E109" s="23">
        <v>25</v>
      </c>
      <c r="F109" s="14">
        <f t="shared" si="65"/>
        <v>0</v>
      </c>
      <c r="G109" s="11">
        <v>13</v>
      </c>
      <c r="H109" s="14">
        <f t="shared" si="66"/>
        <v>0</v>
      </c>
      <c r="I109" s="11">
        <v>13</v>
      </c>
      <c r="J109" s="14">
        <f t="shared" si="67"/>
        <v>0</v>
      </c>
      <c r="K109" s="11">
        <v>30</v>
      </c>
      <c r="L109" s="13">
        <f t="shared" si="68"/>
        <v>0</v>
      </c>
      <c r="M109" s="11">
        <v>31</v>
      </c>
      <c r="N109" s="13">
        <f t="shared" si="69"/>
        <v>0</v>
      </c>
      <c r="O109" s="11">
        <v>9</v>
      </c>
      <c r="P109" s="13">
        <f t="shared" si="70"/>
        <v>0</v>
      </c>
      <c r="Q109" s="11">
        <v>17</v>
      </c>
      <c r="R109" s="13">
        <f t="shared" si="71"/>
        <v>0</v>
      </c>
      <c r="S109" s="11">
        <v>17</v>
      </c>
      <c r="T109" s="13">
        <f t="shared" si="72"/>
        <v>0</v>
      </c>
      <c r="U109" s="11">
        <v>16</v>
      </c>
      <c r="V109" s="13">
        <f t="shared" si="73"/>
        <v>0</v>
      </c>
      <c r="W109" s="11">
        <v>10</v>
      </c>
      <c r="X109" s="13">
        <f t="shared" si="74"/>
        <v>0</v>
      </c>
      <c r="Y109" s="11">
        <v>42</v>
      </c>
      <c r="Z109" s="13">
        <f t="shared" si="75"/>
        <v>0</v>
      </c>
      <c r="AA109" s="11">
        <v>14</v>
      </c>
      <c r="AB109" s="13">
        <f t="shared" si="76"/>
        <v>0</v>
      </c>
      <c r="AC109" s="23">
        <v>13</v>
      </c>
      <c r="AD109" s="13">
        <f t="shared" si="77"/>
        <v>0</v>
      </c>
      <c r="AE109" s="96">
        <v>11</v>
      </c>
      <c r="AF109" s="26">
        <f t="shared" si="78"/>
        <v>0</v>
      </c>
      <c r="AG109" s="26">
        <f t="shared" si="79"/>
        <v>0</v>
      </c>
      <c r="AH109" s="26"/>
      <c r="AI109" s="16">
        <v>113</v>
      </c>
    </row>
    <row r="110" spans="1:35" x14ac:dyDescent="0.15">
      <c r="A110" s="16" t="s">
        <v>151</v>
      </c>
      <c r="B110" s="18" t="s">
        <v>34</v>
      </c>
      <c r="C110" s="16">
        <v>290</v>
      </c>
      <c r="D110" s="13">
        <f t="shared" si="64"/>
        <v>0</v>
      </c>
      <c r="E110" s="23">
        <v>25</v>
      </c>
      <c r="F110" s="14">
        <f t="shared" si="65"/>
        <v>0</v>
      </c>
      <c r="G110" s="11">
        <v>13</v>
      </c>
      <c r="H110" s="14">
        <f t="shared" si="66"/>
        <v>0</v>
      </c>
      <c r="I110" s="11">
        <v>13</v>
      </c>
      <c r="J110" s="14">
        <f t="shared" si="67"/>
        <v>0</v>
      </c>
      <c r="K110" s="11">
        <v>30</v>
      </c>
      <c r="L110" s="13">
        <f t="shared" si="68"/>
        <v>0</v>
      </c>
      <c r="M110" s="11">
        <v>31</v>
      </c>
      <c r="N110" s="13">
        <f t="shared" si="69"/>
        <v>0</v>
      </c>
      <c r="O110" s="11">
        <v>9</v>
      </c>
      <c r="P110" s="13">
        <f t="shared" si="70"/>
        <v>0</v>
      </c>
      <c r="Q110" s="11">
        <v>17</v>
      </c>
      <c r="R110" s="13">
        <f t="shared" si="71"/>
        <v>0</v>
      </c>
      <c r="S110" s="11">
        <v>17</v>
      </c>
      <c r="T110" s="13">
        <f t="shared" si="72"/>
        <v>0</v>
      </c>
      <c r="U110" s="11">
        <v>16</v>
      </c>
      <c r="V110" s="13">
        <f t="shared" si="73"/>
        <v>0</v>
      </c>
      <c r="W110" s="11">
        <v>10</v>
      </c>
      <c r="X110" s="13">
        <f t="shared" si="74"/>
        <v>0</v>
      </c>
      <c r="Y110" s="11">
        <v>42</v>
      </c>
      <c r="Z110" s="13">
        <f t="shared" si="75"/>
        <v>0</v>
      </c>
      <c r="AA110" s="11">
        <v>14</v>
      </c>
      <c r="AB110" s="13">
        <f t="shared" si="76"/>
        <v>0</v>
      </c>
      <c r="AC110" s="23">
        <v>13</v>
      </c>
      <c r="AD110" s="13">
        <f t="shared" si="77"/>
        <v>0</v>
      </c>
      <c r="AE110" s="96">
        <v>11</v>
      </c>
      <c r="AF110" s="26">
        <f t="shared" si="78"/>
        <v>0</v>
      </c>
      <c r="AG110" s="26">
        <f t="shared" si="79"/>
        <v>0</v>
      </c>
      <c r="AH110" s="26"/>
      <c r="AI110" s="16">
        <v>114</v>
      </c>
    </row>
    <row r="111" spans="1:35" ht="12" x14ac:dyDescent="0.15">
      <c r="A111" s="15" t="s">
        <v>62</v>
      </c>
      <c r="B111" s="15" t="s">
        <v>11</v>
      </c>
      <c r="C111" s="15">
        <v>222</v>
      </c>
      <c r="D111" s="13">
        <f t="shared" si="64"/>
        <v>0</v>
      </c>
      <c r="E111" s="23">
        <v>25</v>
      </c>
      <c r="F111" s="14">
        <f t="shared" si="65"/>
        <v>0</v>
      </c>
      <c r="G111" s="11">
        <v>13</v>
      </c>
      <c r="H111" s="14">
        <f t="shared" si="66"/>
        <v>0</v>
      </c>
      <c r="I111" s="11">
        <v>13</v>
      </c>
      <c r="J111" s="14">
        <f t="shared" si="67"/>
        <v>0</v>
      </c>
      <c r="K111" s="11">
        <v>30</v>
      </c>
      <c r="L111" s="13">
        <f t="shared" si="68"/>
        <v>0</v>
      </c>
      <c r="M111" s="11">
        <v>31</v>
      </c>
      <c r="N111" s="13">
        <f t="shared" si="69"/>
        <v>0</v>
      </c>
      <c r="O111" s="11">
        <v>9</v>
      </c>
      <c r="P111" s="13">
        <f t="shared" si="70"/>
        <v>0</v>
      </c>
      <c r="Q111" s="11">
        <v>17</v>
      </c>
      <c r="R111" s="13">
        <f t="shared" si="71"/>
        <v>0</v>
      </c>
      <c r="S111" s="11">
        <v>17</v>
      </c>
      <c r="T111" s="13">
        <f t="shared" si="72"/>
        <v>0</v>
      </c>
      <c r="U111" s="11">
        <v>16</v>
      </c>
      <c r="V111" s="13">
        <f t="shared" si="73"/>
        <v>0</v>
      </c>
      <c r="W111" s="11">
        <v>10</v>
      </c>
      <c r="X111" s="13">
        <f t="shared" si="74"/>
        <v>0</v>
      </c>
      <c r="Y111" s="11">
        <v>42</v>
      </c>
      <c r="Z111" s="13">
        <f t="shared" si="75"/>
        <v>0</v>
      </c>
      <c r="AA111" s="11">
        <v>14</v>
      </c>
      <c r="AB111" s="13">
        <f t="shared" si="76"/>
        <v>0</v>
      </c>
      <c r="AC111" s="23">
        <v>13</v>
      </c>
      <c r="AD111" s="13">
        <f t="shared" si="77"/>
        <v>0</v>
      </c>
      <c r="AE111" s="96">
        <v>11</v>
      </c>
      <c r="AF111" s="26">
        <f t="shared" si="78"/>
        <v>0</v>
      </c>
      <c r="AG111" s="26">
        <f t="shared" si="79"/>
        <v>0</v>
      </c>
      <c r="AH111" s="26"/>
      <c r="AI111" s="16">
        <v>115</v>
      </c>
    </row>
    <row r="112" spans="1:35" ht="12" x14ac:dyDescent="0.15">
      <c r="A112" s="16" t="s">
        <v>20</v>
      </c>
      <c r="B112" s="15" t="s">
        <v>21</v>
      </c>
      <c r="C112" s="16">
        <v>482</v>
      </c>
      <c r="D112" s="13">
        <f t="shared" si="64"/>
        <v>0</v>
      </c>
      <c r="E112" s="23">
        <v>25</v>
      </c>
      <c r="F112" s="14">
        <f t="shared" si="65"/>
        <v>0</v>
      </c>
      <c r="G112" s="11">
        <v>13</v>
      </c>
      <c r="H112" s="14">
        <f t="shared" si="66"/>
        <v>0</v>
      </c>
      <c r="I112" s="11">
        <v>13</v>
      </c>
      <c r="J112" s="14">
        <f t="shared" si="67"/>
        <v>0</v>
      </c>
      <c r="K112" s="11">
        <v>30</v>
      </c>
      <c r="L112" s="13">
        <f t="shared" si="68"/>
        <v>0</v>
      </c>
      <c r="M112" s="11">
        <v>31</v>
      </c>
      <c r="N112" s="13">
        <f t="shared" si="69"/>
        <v>0</v>
      </c>
      <c r="O112" s="11">
        <v>9</v>
      </c>
      <c r="P112" s="13">
        <f t="shared" si="70"/>
        <v>0</v>
      </c>
      <c r="Q112" s="11">
        <v>17</v>
      </c>
      <c r="R112" s="13">
        <f t="shared" si="71"/>
        <v>0</v>
      </c>
      <c r="S112" s="11">
        <v>17</v>
      </c>
      <c r="T112" s="13">
        <f t="shared" si="72"/>
        <v>0</v>
      </c>
      <c r="U112" s="11">
        <v>16</v>
      </c>
      <c r="V112" s="13">
        <f t="shared" si="73"/>
        <v>0</v>
      </c>
      <c r="W112" s="11">
        <v>10</v>
      </c>
      <c r="X112" s="13">
        <f t="shared" si="74"/>
        <v>0</v>
      </c>
      <c r="Y112" s="11">
        <v>42</v>
      </c>
      <c r="Z112" s="13">
        <f t="shared" si="75"/>
        <v>0</v>
      </c>
      <c r="AA112" s="11">
        <v>14</v>
      </c>
      <c r="AB112" s="13">
        <f t="shared" si="76"/>
        <v>0</v>
      </c>
      <c r="AC112" s="23">
        <v>13</v>
      </c>
      <c r="AD112" s="13">
        <f t="shared" si="77"/>
        <v>0</v>
      </c>
      <c r="AE112" s="96">
        <v>11</v>
      </c>
      <c r="AF112" s="26">
        <f t="shared" si="78"/>
        <v>0</v>
      </c>
      <c r="AG112" s="26">
        <f t="shared" si="79"/>
        <v>0</v>
      </c>
      <c r="AH112" s="26"/>
      <c r="AI112" s="16">
        <v>116</v>
      </c>
    </row>
    <row r="113" spans="1:35" ht="12" x14ac:dyDescent="0.15">
      <c r="A113" s="15" t="s">
        <v>108</v>
      </c>
      <c r="B113" s="15" t="s">
        <v>9</v>
      </c>
      <c r="C113" s="16">
        <v>456</v>
      </c>
      <c r="D113" s="13">
        <f t="shared" si="64"/>
        <v>0</v>
      </c>
      <c r="E113" s="23">
        <v>25</v>
      </c>
      <c r="F113" s="14">
        <f t="shared" si="65"/>
        <v>0</v>
      </c>
      <c r="G113" s="11">
        <v>13</v>
      </c>
      <c r="H113" s="14">
        <f t="shared" si="66"/>
        <v>0</v>
      </c>
      <c r="I113" s="11">
        <v>13</v>
      </c>
      <c r="J113" s="14">
        <f t="shared" si="67"/>
        <v>0</v>
      </c>
      <c r="K113" s="11">
        <v>30</v>
      </c>
      <c r="L113" s="13">
        <f t="shared" si="68"/>
        <v>0</v>
      </c>
      <c r="M113" s="11">
        <v>31</v>
      </c>
      <c r="N113" s="13">
        <f t="shared" si="69"/>
        <v>0</v>
      </c>
      <c r="O113" s="11">
        <v>9</v>
      </c>
      <c r="P113" s="13">
        <f t="shared" si="70"/>
        <v>0</v>
      </c>
      <c r="Q113" s="11">
        <v>17</v>
      </c>
      <c r="R113" s="13">
        <f t="shared" si="71"/>
        <v>0</v>
      </c>
      <c r="S113" s="11">
        <v>17</v>
      </c>
      <c r="T113" s="13">
        <f t="shared" si="72"/>
        <v>0</v>
      </c>
      <c r="U113" s="11">
        <v>16</v>
      </c>
      <c r="V113" s="13">
        <f t="shared" si="73"/>
        <v>0</v>
      </c>
      <c r="W113" s="11">
        <v>10</v>
      </c>
      <c r="X113" s="13">
        <f t="shared" si="74"/>
        <v>0</v>
      </c>
      <c r="Y113" s="11">
        <v>42</v>
      </c>
      <c r="Z113" s="13">
        <f t="shared" si="75"/>
        <v>0</v>
      </c>
      <c r="AA113" s="11">
        <v>14</v>
      </c>
      <c r="AB113" s="13">
        <f t="shared" si="76"/>
        <v>0</v>
      </c>
      <c r="AC113" s="23">
        <v>13</v>
      </c>
      <c r="AD113" s="13">
        <f t="shared" si="77"/>
        <v>0</v>
      </c>
      <c r="AE113" s="96">
        <v>11</v>
      </c>
      <c r="AF113" s="26">
        <f t="shared" si="78"/>
        <v>0</v>
      </c>
      <c r="AG113" s="26">
        <f t="shared" si="79"/>
        <v>0</v>
      </c>
      <c r="AH113" s="26"/>
      <c r="AI113" s="16">
        <v>117</v>
      </c>
    </row>
    <row r="114" spans="1:35" ht="12" x14ac:dyDescent="0.15">
      <c r="A114" s="15" t="s">
        <v>88</v>
      </c>
      <c r="B114" s="15" t="s">
        <v>34</v>
      </c>
      <c r="C114" s="15">
        <v>323</v>
      </c>
      <c r="D114" s="13">
        <f t="shared" si="64"/>
        <v>0</v>
      </c>
      <c r="E114" s="23">
        <v>25</v>
      </c>
      <c r="F114" s="14">
        <f t="shared" si="65"/>
        <v>0</v>
      </c>
      <c r="G114" s="11">
        <v>13</v>
      </c>
      <c r="H114" s="14">
        <f t="shared" si="66"/>
        <v>0</v>
      </c>
      <c r="I114" s="11">
        <v>13</v>
      </c>
      <c r="J114" s="14">
        <f t="shared" si="67"/>
        <v>0</v>
      </c>
      <c r="K114" s="11">
        <v>30</v>
      </c>
      <c r="L114" s="13">
        <f t="shared" si="68"/>
        <v>0</v>
      </c>
      <c r="M114" s="11">
        <v>31</v>
      </c>
      <c r="N114" s="13">
        <f t="shared" si="69"/>
        <v>0</v>
      </c>
      <c r="O114" s="11">
        <v>9</v>
      </c>
      <c r="P114" s="13">
        <f t="shared" si="70"/>
        <v>0</v>
      </c>
      <c r="Q114" s="11">
        <v>17</v>
      </c>
      <c r="R114" s="13">
        <f t="shared" si="71"/>
        <v>0</v>
      </c>
      <c r="S114" s="11">
        <v>17</v>
      </c>
      <c r="T114" s="13">
        <f t="shared" si="72"/>
        <v>0</v>
      </c>
      <c r="U114" s="11">
        <v>16</v>
      </c>
      <c r="V114" s="13">
        <f t="shared" si="73"/>
        <v>0</v>
      </c>
      <c r="W114" s="11">
        <v>10</v>
      </c>
      <c r="X114" s="13">
        <f t="shared" si="74"/>
        <v>0</v>
      </c>
      <c r="Y114" s="11">
        <v>42</v>
      </c>
      <c r="Z114" s="13">
        <f t="shared" si="75"/>
        <v>0</v>
      </c>
      <c r="AA114" s="11">
        <v>14</v>
      </c>
      <c r="AB114" s="13">
        <f t="shared" si="76"/>
        <v>0</v>
      </c>
      <c r="AC114" s="23">
        <v>13</v>
      </c>
      <c r="AD114" s="13">
        <f t="shared" si="77"/>
        <v>0</v>
      </c>
      <c r="AE114" s="96">
        <v>11</v>
      </c>
      <c r="AF114" s="26">
        <f t="shared" si="78"/>
        <v>0</v>
      </c>
      <c r="AG114" s="26">
        <f t="shared" si="79"/>
        <v>0</v>
      </c>
      <c r="AH114" s="26"/>
      <c r="AI114" s="16">
        <v>118</v>
      </c>
    </row>
    <row r="115" spans="1:35" ht="12" x14ac:dyDescent="0.15">
      <c r="A115" s="15" t="s">
        <v>100</v>
      </c>
      <c r="B115" s="15" t="s">
        <v>101</v>
      </c>
      <c r="C115" s="15">
        <v>80</v>
      </c>
      <c r="D115" s="13">
        <f t="shared" si="64"/>
        <v>0</v>
      </c>
      <c r="E115" s="23">
        <v>25</v>
      </c>
      <c r="F115" s="14">
        <f t="shared" si="65"/>
        <v>0</v>
      </c>
      <c r="G115" s="11">
        <v>13</v>
      </c>
      <c r="H115" s="14">
        <f t="shared" si="66"/>
        <v>0</v>
      </c>
      <c r="I115" s="11">
        <v>13</v>
      </c>
      <c r="J115" s="14">
        <f t="shared" si="67"/>
        <v>0</v>
      </c>
      <c r="K115" s="11">
        <v>30</v>
      </c>
      <c r="L115" s="13">
        <f t="shared" si="68"/>
        <v>0</v>
      </c>
      <c r="M115" s="11">
        <v>31</v>
      </c>
      <c r="N115" s="13">
        <f t="shared" si="69"/>
        <v>0</v>
      </c>
      <c r="O115" s="11">
        <v>9</v>
      </c>
      <c r="P115" s="13">
        <f t="shared" si="70"/>
        <v>0</v>
      </c>
      <c r="Q115" s="11">
        <v>17</v>
      </c>
      <c r="R115" s="13">
        <f t="shared" si="71"/>
        <v>0</v>
      </c>
      <c r="S115" s="11">
        <v>17</v>
      </c>
      <c r="T115" s="13">
        <f t="shared" si="72"/>
        <v>0</v>
      </c>
      <c r="U115" s="11">
        <v>16</v>
      </c>
      <c r="V115" s="13">
        <f t="shared" si="73"/>
        <v>0</v>
      </c>
      <c r="W115" s="11">
        <v>10</v>
      </c>
      <c r="X115" s="13">
        <f t="shared" si="74"/>
        <v>0</v>
      </c>
      <c r="Y115" s="11">
        <v>42</v>
      </c>
      <c r="Z115" s="13">
        <f t="shared" si="75"/>
        <v>0</v>
      </c>
      <c r="AA115" s="11">
        <v>14</v>
      </c>
      <c r="AB115" s="13">
        <f t="shared" si="76"/>
        <v>0</v>
      </c>
      <c r="AC115" s="23">
        <v>13</v>
      </c>
      <c r="AD115" s="13">
        <f t="shared" si="77"/>
        <v>0</v>
      </c>
      <c r="AE115" s="96">
        <v>11</v>
      </c>
      <c r="AF115" s="26">
        <f t="shared" si="78"/>
        <v>0</v>
      </c>
      <c r="AG115" s="26">
        <f t="shared" si="79"/>
        <v>0</v>
      </c>
      <c r="AH115" s="26"/>
      <c r="AI115" s="16">
        <v>119</v>
      </c>
    </row>
    <row r="116" spans="1:35" ht="12" x14ac:dyDescent="0.15">
      <c r="A116" s="15" t="s">
        <v>114</v>
      </c>
      <c r="B116" s="15" t="s">
        <v>33</v>
      </c>
      <c r="C116" s="15">
        <v>432</v>
      </c>
      <c r="D116" s="13">
        <f t="shared" si="64"/>
        <v>0</v>
      </c>
      <c r="E116" s="23">
        <v>25</v>
      </c>
      <c r="F116" s="14">
        <f t="shared" si="65"/>
        <v>0</v>
      </c>
      <c r="G116" s="11">
        <v>13</v>
      </c>
      <c r="H116" s="14">
        <f t="shared" si="66"/>
        <v>0</v>
      </c>
      <c r="I116" s="11">
        <v>13</v>
      </c>
      <c r="J116" s="14">
        <f t="shared" si="67"/>
        <v>0</v>
      </c>
      <c r="K116" s="11">
        <v>30</v>
      </c>
      <c r="L116" s="13">
        <f t="shared" si="68"/>
        <v>0</v>
      </c>
      <c r="M116" s="11">
        <v>31</v>
      </c>
      <c r="N116" s="13">
        <f t="shared" si="69"/>
        <v>0</v>
      </c>
      <c r="O116" s="11">
        <v>9</v>
      </c>
      <c r="P116" s="13">
        <f t="shared" si="70"/>
        <v>0</v>
      </c>
      <c r="Q116" s="11">
        <v>17</v>
      </c>
      <c r="R116" s="13">
        <f t="shared" si="71"/>
        <v>0</v>
      </c>
      <c r="S116" s="11">
        <v>17</v>
      </c>
      <c r="T116" s="13">
        <f t="shared" si="72"/>
        <v>0</v>
      </c>
      <c r="U116" s="11">
        <v>16</v>
      </c>
      <c r="V116" s="13">
        <f t="shared" si="73"/>
        <v>0</v>
      </c>
      <c r="W116" s="11">
        <v>10</v>
      </c>
      <c r="X116" s="13">
        <f t="shared" si="74"/>
        <v>0</v>
      </c>
      <c r="Y116" s="11">
        <v>42</v>
      </c>
      <c r="Z116" s="13">
        <f t="shared" si="75"/>
        <v>0</v>
      </c>
      <c r="AA116" s="11">
        <v>14</v>
      </c>
      <c r="AB116" s="13">
        <f t="shared" si="76"/>
        <v>0</v>
      </c>
      <c r="AC116" s="23">
        <v>13</v>
      </c>
      <c r="AD116" s="13">
        <f t="shared" si="77"/>
        <v>0</v>
      </c>
      <c r="AE116" s="96">
        <v>11</v>
      </c>
      <c r="AF116" s="26">
        <f t="shared" si="78"/>
        <v>0</v>
      </c>
      <c r="AG116" s="26">
        <f t="shared" si="79"/>
        <v>0</v>
      </c>
      <c r="AH116" s="26"/>
      <c r="AI116" s="16">
        <v>120</v>
      </c>
    </row>
    <row r="117" spans="1:35" ht="12" x14ac:dyDescent="0.15">
      <c r="A117" s="15" t="s">
        <v>55</v>
      </c>
      <c r="B117" s="15" t="s">
        <v>33</v>
      </c>
      <c r="C117" s="15">
        <v>363</v>
      </c>
      <c r="D117" s="13">
        <f t="shared" si="64"/>
        <v>0</v>
      </c>
      <c r="E117" s="23">
        <v>25</v>
      </c>
      <c r="F117" s="14">
        <f t="shared" si="65"/>
        <v>0</v>
      </c>
      <c r="G117" s="11">
        <v>13</v>
      </c>
      <c r="H117" s="14">
        <f t="shared" si="66"/>
        <v>0</v>
      </c>
      <c r="I117" s="11">
        <v>13</v>
      </c>
      <c r="J117" s="14">
        <f t="shared" si="67"/>
        <v>0</v>
      </c>
      <c r="K117" s="11">
        <v>30</v>
      </c>
      <c r="L117" s="13">
        <f t="shared" si="68"/>
        <v>0</v>
      </c>
      <c r="M117" s="11">
        <v>31</v>
      </c>
      <c r="N117" s="13">
        <f t="shared" si="69"/>
        <v>0</v>
      </c>
      <c r="O117" s="11">
        <v>9</v>
      </c>
      <c r="P117" s="13">
        <f t="shared" si="70"/>
        <v>0</v>
      </c>
      <c r="Q117" s="11">
        <v>17</v>
      </c>
      <c r="R117" s="13">
        <f t="shared" si="71"/>
        <v>0</v>
      </c>
      <c r="S117" s="11">
        <v>17</v>
      </c>
      <c r="T117" s="13">
        <f t="shared" si="72"/>
        <v>0</v>
      </c>
      <c r="U117" s="11">
        <v>16</v>
      </c>
      <c r="V117" s="13">
        <f t="shared" si="73"/>
        <v>0</v>
      </c>
      <c r="W117" s="11">
        <v>10</v>
      </c>
      <c r="X117" s="13">
        <f t="shared" si="74"/>
        <v>0</v>
      </c>
      <c r="Y117" s="11">
        <v>42</v>
      </c>
      <c r="Z117" s="13">
        <f t="shared" si="75"/>
        <v>0</v>
      </c>
      <c r="AA117" s="11">
        <v>14</v>
      </c>
      <c r="AB117" s="13">
        <f t="shared" si="76"/>
        <v>0</v>
      </c>
      <c r="AC117" s="23">
        <v>13</v>
      </c>
      <c r="AD117" s="13">
        <f t="shared" si="77"/>
        <v>0</v>
      </c>
      <c r="AE117" s="96">
        <v>11</v>
      </c>
      <c r="AF117" s="26">
        <f t="shared" si="78"/>
        <v>0</v>
      </c>
      <c r="AG117" s="26">
        <f t="shared" si="79"/>
        <v>0</v>
      </c>
      <c r="AH117" s="26"/>
      <c r="AI117" s="16">
        <v>122</v>
      </c>
    </row>
    <row r="118" spans="1:35" ht="12" x14ac:dyDescent="0.15">
      <c r="A118" s="16" t="s">
        <v>53</v>
      </c>
      <c r="B118" s="15" t="s">
        <v>54</v>
      </c>
      <c r="C118" s="16">
        <v>567</v>
      </c>
      <c r="D118" s="13">
        <f t="shared" si="64"/>
        <v>0</v>
      </c>
      <c r="E118" s="23">
        <v>25</v>
      </c>
      <c r="F118" s="14">
        <f t="shared" si="65"/>
        <v>0</v>
      </c>
      <c r="G118" s="11">
        <v>13</v>
      </c>
      <c r="H118" s="14">
        <f t="shared" si="66"/>
        <v>0</v>
      </c>
      <c r="I118" s="11">
        <v>13</v>
      </c>
      <c r="J118" s="14">
        <f t="shared" si="67"/>
        <v>0</v>
      </c>
      <c r="K118" s="11">
        <v>30</v>
      </c>
      <c r="L118" s="13">
        <f t="shared" si="68"/>
        <v>0</v>
      </c>
      <c r="M118" s="11">
        <v>31</v>
      </c>
      <c r="N118" s="13">
        <f t="shared" si="69"/>
        <v>0</v>
      </c>
      <c r="O118" s="11">
        <v>9</v>
      </c>
      <c r="P118" s="13">
        <f t="shared" si="70"/>
        <v>0</v>
      </c>
      <c r="Q118" s="11">
        <v>17</v>
      </c>
      <c r="R118" s="13">
        <f t="shared" si="71"/>
        <v>0</v>
      </c>
      <c r="S118" s="11">
        <v>17</v>
      </c>
      <c r="T118" s="13">
        <f t="shared" si="72"/>
        <v>0</v>
      </c>
      <c r="U118" s="11">
        <v>16</v>
      </c>
      <c r="V118" s="13">
        <f t="shared" si="73"/>
        <v>0</v>
      </c>
      <c r="W118" s="11">
        <v>10</v>
      </c>
      <c r="X118" s="13">
        <f t="shared" si="74"/>
        <v>0</v>
      </c>
      <c r="Y118" s="11">
        <v>42</v>
      </c>
      <c r="Z118" s="13">
        <f t="shared" si="75"/>
        <v>0</v>
      </c>
      <c r="AA118" s="11">
        <v>14</v>
      </c>
      <c r="AB118" s="13">
        <f t="shared" si="76"/>
        <v>0</v>
      </c>
      <c r="AC118" s="23">
        <v>13</v>
      </c>
      <c r="AD118" s="13">
        <f t="shared" si="77"/>
        <v>0</v>
      </c>
      <c r="AE118" s="96">
        <v>11</v>
      </c>
      <c r="AF118" s="26">
        <f t="shared" si="78"/>
        <v>0</v>
      </c>
      <c r="AG118" s="26">
        <f t="shared" si="79"/>
        <v>0</v>
      </c>
      <c r="AH118" s="26"/>
      <c r="AI118" s="16">
        <v>124</v>
      </c>
    </row>
    <row r="119" spans="1:35" ht="12" x14ac:dyDescent="0.15">
      <c r="A119" s="15" t="s">
        <v>111</v>
      </c>
      <c r="B119" s="18" t="s">
        <v>112</v>
      </c>
      <c r="C119" s="15">
        <v>130</v>
      </c>
      <c r="D119" s="13">
        <f t="shared" si="64"/>
        <v>0</v>
      </c>
      <c r="E119" s="23">
        <v>25</v>
      </c>
      <c r="F119" s="14">
        <f t="shared" si="65"/>
        <v>0</v>
      </c>
      <c r="G119" s="11">
        <v>13</v>
      </c>
      <c r="H119" s="14">
        <f t="shared" si="66"/>
        <v>0</v>
      </c>
      <c r="I119" s="11">
        <v>13</v>
      </c>
      <c r="J119" s="14">
        <f t="shared" si="67"/>
        <v>0</v>
      </c>
      <c r="K119" s="11">
        <v>30</v>
      </c>
      <c r="L119" s="13">
        <f t="shared" si="68"/>
        <v>0</v>
      </c>
      <c r="M119" s="11">
        <v>31</v>
      </c>
      <c r="N119" s="13">
        <f t="shared" si="69"/>
        <v>0</v>
      </c>
      <c r="O119" s="11">
        <v>9</v>
      </c>
      <c r="P119" s="13">
        <f t="shared" si="70"/>
        <v>0</v>
      </c>
      <c r="Q119" s="11">
        <v>17</v>
      </c>
      <c r="R119" s="13">
        <f t="shared" si="71"/>
        <v>0</v>
      </c>
      <c r="S119" s="11">
        <v>17</v>
      </c>
      <c r="T119" s="13">
        <f t="shared" si="72"/>
        <v>0</v>
      </c>
      <c r="U119" s="11">
        <v>16</v>
      </c>
      <c r="V119" s="13">
        <f t="shared" si="73"/>
        <v>0</v>
      </c>
      <c r="W119" s="11">
        <v>10</v>
      </c>
      <c r="X119" s="13">
        <f t="shared" si="74"/>
        <v>0</v>
      </c>
      <c r="Y119" s="11">
        <v>42</v>
      </c>
      <c r="Z119" s="13">
        <f t="shared" si="75"/>
        <v>0</v>
      </c>
      <c r="AA119" s="11">
        <v>14</v>
      </c>
      <c r="AB119" s="13">
        <f t="shared" si="76"/>
        <v>0</v>
      </c>
      <c r="AC119" s="23">
        <v>13</v>
      </c>
      <c r="AD119" s="13">
        <f t="shared" si="77"/>
        <v>0</v>
      </c>
      <c r="AE119" s="96">
        <v>11</v>
      </c>
      <c r="AF119" s="26">
        <f t="shared" si="78"/>
        <v>0</v>
      </c>
      <c r="AG119" s="26">
        <f t="shared" si="79"/>
        <v>0</v>
      </c>
      <c r="AH119" s="26"/>
      <c r="AI119" s="16">
        <v>125</v>
      </c>
    </row>
    <row r="120" spans="1:35" ht="12" x14ac:dyDescent="0.15">
      <c r="A120" s="15" t="s">
        <v>99</v>
      </c>
      <c r="B120" s="15" t="s">
        <v>48</v>
      </c>
      <c r="C120" s="15">
        <v>220</v>
      </c>
      <c r="D120" s="13">
        <f t="shared" si="64"/>
        <v>0</v>
      </c>
      <c r="E120" s="23">
        <v>25</v>
      </c>
      <c r="F120" s="14">
        <f t="shared" si="65"/>
        <v>0</v>
      </c>
      <c r="G120" s="11">
        <v>13</v>
      </c>
      <c r="H120" s="14">
        <f t="shared" si="66"/>
        <v>0</v>
      </c>
      <c r="I120" s="11">
        <v>13</v>
      </c>
      <c r="J120" s="14">
        <f t="shared" si="67"/>
        <v>0</v>
      </c>
      <c r="K120" s="11">
        <v>30</v>
      </c>
      <c r="L120" s="13">
        <f t="shared" si="68"/>
        <v>0</v>
      </c>
      <c r="M120" s="11">
        <v>31</v>
      </c>
      <c r="N120" s="13">
        <f t="shared" si="69"/>
        <v>0</v>
      </c>
      <c r="O120" s="11">
        <v>9</v>
      </c>
      <c r="P120" s="13">
        <f t="shared" si="70"/>
        <v>0</v>
      </c>
      <c r="Q120" s="11">
        <v>17</v>
      </c>
      <c r="R120" s="13">
        <f t="shared" si="71"/>
        <v>0</v>
      </c>
      <c r="S120" s="11">
        <v>17</v>
      </c>
      <c r="T120" s="13">
        <f t="shared" si="72"/>
        <v>0</v>
      </c>
      <c r="U120" s="11">
        <v>16</v>
      </c>
      <c r="V120" s="13">
        <f t="shared" si="73"/>
        <v>0</v>
      </c>
      <c r="W120" s="11">
        <v>10</v>
      </c>
      <c r="X120" s="13">
        <f t="shared" si="74"/>
        <v>0</v>
      </c>
      <c r="Y120" s="11">
        <v>42</v>
      </c>
      <c r="Z120" s="13">
        <f t="shared" si="75"/>
        <v>0</v>
      </c>
      <c r="AA120" s="11">
        <v>14</v>
      </c>
      <c r="AB120" s="13">
        <f t="shared" si="76"/>
        <v>0</v>
      </c>
      <c r="AC120" s="23">
        <v>13</v>
      </c>
      <c r="AD120" s="13">
        <f t="shared" si="77"/>
        <v>0</v>
      </c>
      <c r="AE120" s="96">
        <v>11</v>
      </c>
      <c r="AF120" s="26">
        <f t="shared" si="78"/>
        <v>0</v>
      </c>
      <c r="AG120" s="26">
        <f t="shared" si="79"/>
        <v>0</v>
      </c>
      <c r="AH120" s="26"/>
      <c r="AI120" s="16">
        <v>126</v>
      </c>
    </row>
    <row r="121" spans="1:35" ht="12" x14ac:dyDescent="0.15">
      <c r="A121" s="15" t="s">
        <v>95</v>
      </c>
      <c r="B121" s="15" t="s">
        <v>19</v>
      </c>
      <c r="C121" s="15">
        <v>1</v>
      </c>
      <c r="D121" s="13">
        <f t="shared" si="64"/>
        <v>0</v>
      </c>
      <c r="E121" s="23">
        <v>25</v>
      </c>
      <c r="F121" s="14">
        <f t="shared" si="65"/>
        <v>0</v>
      </c>
      <c r="G121" s="11">
        <v>13</v>
      </c>
      <c r="H121" s="14">
        <f t="shared" si="66"/>
        <v>0</v>
      </c>
      <c r="I121" s="11">
        <v>13</v>
      </c>
      <c r="J121" s="14">
        <f t="shared" si="67"/>
        <v>0</v>
      </c>
      <c r="K121" s="11">
        <v>30</v>
      </c>
      <c r="L121" s="13">
        <f t="shared" si="68"/>
        <v>0</v>
      </c>
      <c r="M121" s="11">
        <v>31</v>
      </c>
      <c r="N121" s="13">
        <f t="shared" si="69"/>
        <v>0</v>
      </c>
      <c r="O121" s="11">
        <v>9</v>
      </c>
      <c r="P121" s="13">
        <f t="shared" si="70"/>
        <v>0</v>
      </c>
      <c r="Q121" s="11">
        <v>17</v>
      </c>
      <c r="R121" s="13">
        <f t="shared" si="71"/>
        <v>0</v>
      </c>
      <c r="S121" s="11">
        <v>17</v>
      </c>
      <c r="T121" s="13">
        <f t="shared" si="72"/>
        <v>0</v>
      </c>
      <c r="U121" s="11">
        <v>16</v>
      </c>
      <c r="V121" s="13">
        <f t="shared" si="73"/>
        <v>0</v>
      </c>
      <c r="W121" s="11">
        <v>10</v>
      </c>
      <c r="X121" s="13">
        <f t="shared" si="74"/>
        <v>0</v>
      </c>
      <c r="Y121" s="11">
        <v>42</v>
      </c>
      <c r="Z121" s="13">
        <f t="shared" si="75"/>
        <v>0</v>
      </c>
      <c r="AA121" s="11">
        <v>14</v>
      </c>
      <c r="AB121" s="13">
        <f t="shared" si="76"/>
        <v>0</v>
      </c>
      <c r="AC121" s="23">
        <v>13</v>
      </c>
      <c r="AD121" s="13">
        <f t="shared" si="77"/>
        <v>0</v>
      </c>
      <c r="AE121" s="96">
        <v>11</v>
      </c>
      <c r="AF121" s="26">
        <f t="shared" si="78"/>
        <v>0</v>
      </c>
      <c r="AG121" s="26">
        <f t="shared" si="79"/>
        <v>0</v>
      </c>
      <c r="AH121" s="26"/>
      <c r="AI121" s="16">
        <v>127</v>
      </c>
    </row>
    <row r="122" spans="1:35" ht="12" x14ac:dyDescent="0.15">
      <c r="A122" s="15" t="s">
        <v>120</v>
      </c>
      <c r="B122" s="15" t="s">
        <v>121</v>
      </c>
      <c r="C122" s="15">
        <v>432</v>
      </c>
      <c r="D122" s="13">
        <f t="shared" ref="D122:D143" si="80">IF(E122="",0,(($E$6-E122+1)/$E$6)*100)</f>
        <v>0</v>
      </c>
      <c r="E122" s="23">
        <v>25</v>
      </c>
      <c r="F122" s="14">
        <f t="shared" ref="F122:F143" si="81">IF(G122="",0,(($G$6-G122+1)/$G$6)*100)</f>
        <v>0</v>
      </c>
      <c r="G122" s="11">
        <v>13</v>
      </c>
      <c r="H122" s="14">
        <f t="shared" ref="H122:H143" si="82">IF(I122="",0,(($I$6-I122+1)/$I$6)*100)</f>
        <v>0</v>
      </c>
      <c r="I122" s="11">
        <v>13</v>
      </c>
      <c r="J122" s="14">
        <f t="shared" ref="J122:J143" si="83">IF(K122="",0,(($K$6-K122+1)/$K$6)*100)</f>
        <v>0</v>
      </c>
      <c r="K122" s="11">
        <v>30</v>
      </c>
      <c r="L122" s="13">
        <f t="shared" ref="L122:L143" si="84">IF(M122="",0,(($M$6-M122+1)/$M$6)*100)</f>
        <v>0</v>
      </c>
      <c r="M122" s="11">
        <v>31</v>
      </c>
      <c r="N122" s="13">
        <f t="shared" ref="N122:N143" si="85">IF(O122="",0,(($O$6-O122+1)/$O$6)*100)</f>
        <v>0</v>
      </c>
      <c r="O122" s="11">
        <v>9</v>
      </c>
      <c r="P122" s="13">
        <f t="shared" ref="P122:P143" si="86">IF(Q122="",0,(($Q$6-Q122+1)/$Q$6)*100)</f>
        <v>0</v>
      </c>
      <c r="Q122" s="11">
        <v>17</v>
      </c>
      <c r="R122" s="13">
        <f t="shared" ref="R122:R143" si="87">IF(S122="",0,(($S$6-S122+1)/$S$6)*100)</f>
        <v>0</v>
      </c>
      <c r="S122" s="11">
        <v>17</v>
      </c>
      <c r="T122" s="13">
        <f t="shared" ref="T122:T143" si="88">IF(U122="",0,(($U$6-U122+1)/$U$6)*100)</f>
        <v>0</v>
      </c>
      <c r="U122" s="11">
        <v>16</v>
      </c>
      <c r="V122" s="13">
        <f t="shared" ref="V122:V143" si="89">IF(W122="",0,(($W$6-W122+1)/$W$6)*100)</f>
        <v>0</v>
      </c>
      <c r="W122" s="11">
        <v>10</v>
      </c>
      <c r="X122" s="13">
        <f t="shared" ref="X122:X143" si="90">IF(Y122="",0,(($Y$6-Y122+1)/$Y$6)*100)</f>
        <v>0</v>
      </c>
      <c r="Y122" s="11">
        <v>42</v>
      </c>
      <c r="Z122" s="13">
        <f t="shared" ref="Z122:Z143" si="91">IF(AA122="",0,(($AA$6-AA122+1)/$AA$6)*100)</f>
        <v>0</v>
      </c>
      <c r="AA122" s="11">
        <v>14</v>
      </c>
      <c r="AB122" s="13">
        <f t="shared" ref="AB122:AB143" si="92">IF(AC122="",0,(($AC$6-AC122+1)/$AC$6)*100)</f>
        <v>0</v>
      </c>
      <c r="AC122" s="23">
        <v>13</v>
      </c>
      <c r="AD122" s="13">
        <f t="shared" ref="AD122:AD143" si="93">IF(AE122="",0,(($AE$6-AE122+1)/$AE$6)*100)</f>
        <v>0</v>
      </c>
      <c r="AE122" s="96">
        <v>11</v>
      </c>
      <c r="AF122" s="26">
        <f t="shared" ref="AF122:AF143" si="94">14-(COUNTIF(D122:AE122,0))</f>
        <v>0</v>
      </c>
      <c r="AG122" s="26">
        <f t="shared" ref="AG122:AG143" si="95">F122+H122+L122+J122+N122+P122+ R122+T122+V122+X122+Z122+AB122+AD122+D122</f>
        <v>0</v>
      </c>
      <c r="AH122" s="26"/>
      <c r="AI122" s="16">
        <v>129</v>
      </c>
    </row>
    <row r="123" spans="1:35" ht="12" x14ac:dyDescent="0.15">
      <c r="A123" s="15" t="s">
        <v>119</v>
      </c>
      <c r="B123" s="15" t="s">
        <v>87</v>
      </c>
      <c r="C123" s="15">
        <v>260</v>
      </c>
      <c r="D123" s="13">
        <f t="shared" si="80"/>
        <v>0</v>
      </c>
      <c r="E123" s="23">
        <v>25</v>
      </c>
      <c r="F123" s="14">
        <f t="shared" si="81"/>
        <v>0</v>
      </c>
      <c r="G123" s="11">
        <v>13</v>
      </c>
      <c r="H123" s="14">
        <f t="shared" si="82"/>
        <v>0</v>
      </c>
      <c r="I123" s="11">
        <v>13</v>
      </c>
      <c r="J123" s="14">
        <f t="shared" si="83"/>
        <v>0</v>
      </c>
      <c r="K123" s="11">
        <v>30</v>
      </c>
      <c r="L123" s="13">
        <f t="shared" si="84"/>
        <v>0</v>
      </c>
      <c r="M123" s="11">
        <v>31</v>
      </c>
      <c r="N123" s="13">
        <f t="shared" si="85"/>
        <v>0</v>
      </c>
      <c r="O123" s="11">
        <v>9</v>
      </c>
      <c r="P123" s="13">
        <f t="shared" si="86"/>
        <v>0</v>
      </c>
      <c r="Q123" s="11">
        <v>17</v>
      </c>
      <c r="R123" s="13">
        <f t="shared" si="87"/>
        <v>0</v>
      </c>
      <c r="S123" s="11">
        <v>17</v>
      </c>
      <c r="T123" s="13">
        <f t="shared" si="88"/>
        <v>0</v>
      </c>
      <c r="U123" s="11">
        <v>16</v>
      </c>
      <c r="V123" s="13">
        <f t="shared" si="89"/>
        <v>0</v>
      </c>
      <c r="W123" s="11">
        <v>10</v>
      </c>
      <c r="X123" s="13">
        <f t="shared" si="90"/>
        <v>0</v>
      </c>
      <c r="Y123" s="11">
        <v>42</v>
      </c>
      <c r="Z123" s="13">
        <f t="shared" si="91"/>
        <v>0</v>
      </c>
      <c r="AA123" s="11">
        <v>14</v>
      </c>
      <c r="AB123" s="13">
        <f t="shared" si="92"/>
        <v>0</v>
      </c>
      <c r="AC123" s="23">
        <v>13</v>
      </c>
      <c r="AD123" s="13">
        <f t="shared" si="93"/>
        <v>0</v>
      </c>
      <c r="AE123" s="96">
        <v>11</v>
      </c>
      <c r="AF123" s="26">
        <f t="shared" si="94"/>
        <v>0</v>
      </c>
      <c r="AG123" s="26">
        <f t="shared" si="95"/>
        <v>0</v>
      </c>
      <c r="AH123" s="26"/>
      <c r="AI123" s="16">
        <v>130</v>
      </c>
    </row>
    <row r="124" spans="1:35" ht="12" x14ac:dyDescent="0.15">
      <c r="A124" s="15" t="s">
        <v>90</v>
      </c>
      <c r="B124" s="15" t="s">
        <v>23</v>
      </c>
      <c r="C124" s="15">
        <v>570</v>
      </c>
      <c r="D124" s="13">
        <f t="shared" si="80"/>
        <v>0</v>
      </c>
      <c r="E124" s="23">
        <v>25</v>
      </c>
      <c r="F124" s="14">
        <f t="shared" si="81"/>
        <v>0</v>
      </c>
      <c r="G124" s="11">
        <v>13</v>
      </c>
      <c r="H124" s="14">
        <f t="shared" si="82"/>
        <v>0</v>
      </c>
      <c r="I124" s="11">
        <v>13</v>
      </c>
      <c r="J124" s="14">
        <f t="shared" si="83"/>
        <v>0</v>
      </c>
      <c r="K124" s="11">
        <v>30</v>
      </c>
      <c r="L124" s="13">
        <f t="shared" si="84"/>
        <v>0</v>
      </c>
      <c r="M124" s="11">
        <v>31</v>
      </c>
      <c r="N124" s="13">
        <f t="shared" si="85"/>
        <v>0</v>
      </c>
      <c r="O124" s="11">
        <v>9</v>
      </c>
      <c r="P124" s="13">
        <f t="shared" si="86"/>
        <v>0</v>
      </c>
      <c r="Q124" s="11">
        <v>17</v>
      </c>
      <c r="R124" s="13">
        <f t="shared" si="87"/>
        <v>0</v>
      </c>
      <c r="S124" s="11">
        <v>17</v>
      </c>
      <c r="T124" s="13">
        <f t="shared" si="88"/>
        <v>0</v>
      </c>
      <c r="U124" s="11">
        <v>16</v>
      </c>
      <c r="V124" s="13">
        <f t="shared" si="89"/>
        <v>0</v>
      </c>
      <c r="W124" s="11">
        <v>10</v>
      </c>
      <c r="X124" s="13">
        <f t="shared" si="90"/>
        <v>0</v>
      </c>
      <c r="Y124" s="11">
        <v>42</v>
      </c>
      <c r="Z124" s="13">
        <f t="shared" si="91"/>
        <v>0</v>
      </c>
      <c r="AA124" s="11">
        <v>14</v>
      </c>
      <c r="AB124" s="13">
        <f t="shared" si="92"/>
        <v>0</v>
      </c>
      <c r="AC124" s="23">
        <v>13</v>
      </c>
      <c r="AD124" s="13">
        <f t="shared" si="93"/>
        <v>0</v>
      </c>
      <c r="AE124" s="96">
        <v>11</v>
      </c>
      <c r="AF124" s="26">
        <f t="shared" si="94"/>
        <v>0</v>
      </c>
      <c r="AG124" s="26">
        <f t="shared" si="95"/>
        <v>0</v>
      </c>
      <c r="AH124" s="26"/>
      <c r="AI124" s="16">
        <v>131</v>
      </c>
    </row>
    <row r="125" spans="1:35" ht="12" x14ac:dyDescent="0.15">
      <c r="A125" s="15" t="s">
        <v>69</v>
      </c>
      <c r="B125" s="15" t="s">
        <v>70</v>
      </c>
      <c r="C125" s="15">
        <v>284</v>
      </c>
      <c r="D125" s="13">
        <f t="shared" si="80"/>
        <v>0</v>
      </c>
      <c r="E125" s="23">
        <v>25</v>
      </c>
      <c r="F125" s="14">
        <f t="shared" si="81"/>
        <v>0</v>
      </c>
      <c r="G125" s="11">
        <v>13</v>
      </c>
      <c r="H125" s="14">
        <f t="shared" si="82"/>
        <v>0</v>
      </c>
      <c r="I125" s="11">
        <v>13</v>
      </c>
      <c r="J125" s="14">
        <f t="shared" si="83"/>
        <v>0</v>
      </c>
      <c r="K125" s="11">
        <v>30</v>
      </c>
      <c r="L125" s="13">
        <f t="shared" si="84"/>
        <v>0</v>
      </c>
      <c r="M125" s="11">
        <v>31</v>
      </c>
      <c r="N125" s="13">
        <f t="shared" si="85"/>
        <v>0</v>
      </c>
      <c r="O125" s="11">
        <v>9</v>
      </c>
      <c r="P125" s="13">
        <f t="shared" si="86"/>
        <v>0</v>
      </c>
      <c r="Q125" s="11">
        <v>17</v>
      </c>
      <c r="R125" s="13">
        <f t="shared" si="87"/>
        <v>0</v>
      </c>
      <c r="S125" s="11">
        <v>17</v>
      </c>
      <c r="T125" s="13">
        <f t="shared" si="88"/>
        <v>0</v>
      </c>
      <c r="U125" s="11">
        <v>16</v>
      </c>
      <c r="V125" s="13">
        <f t="shared" si="89"/>
        <v>0</v>
      </c>
      <c r="W125" s="11">
        <v>10</v>
      </c>
      <c r="X125" s="13">
        <f t="shared" si="90"/>
        <v>0</v>
      </c>
      <c r="Y125" s="11">
        <v>42</v>
      </c>
      <c r="Z125" s="13">
        <f t="shared" si="91"/>
        <v>0</v>
      </c>
      <c r="AA125" s="11">
        <v>14</v>
      </c>
      <c r="AB125" s="13">
        <f t="shared" si="92"/>
        <v>0</v>
      </c>
      <c r="AC125" s="23">
        <v>13</v>
      </c>
      <c r="AD125" s="13">
        <f t="shared" si="93"/>
        <v>0</v>
      </c>
      <c r="AE125" s="96">
        <v>11</v>
      </c>
      <c r="AF125" s="26">
        <f t="shared" si="94"/>
        <v>0</v>
      </c>
      <c r="AG125" s="26">
        <f t="shared" si="95"/>
        <v>0</v>
      </c>
      <c r="AH125" s="26"/>
      <c r="AI125" s="16">
        <v>132</v>
      </c>
    </row>
    <row r="126" spans="1:35" x14ac:dyDescent="0.15">
      <c r="A126" s="16" t="s">
        <v>85</v>
      </c>
      <c r="B126" s="16" t="s">
        <v>11</v>
      </c>
      <c r="C126" s="16">
        <v>4</v>
      </c>
      <c r="D126" s="13">
        <f t="shared" si="80"/>
        <v>0</v>
      </c>
      <c r="E126" s="23">
        <v>25</v>
      </c>
      <c r="F126" s="14">
        <f t="shared" si="81"/>
        <v>0</v>
      </c>
      <c r="G126" s="11">
        <v>13</v>
      </c>
      <c r="H126" s="14">
        <f t="shared" si="82"/>
        <v>0</v>
      </c>
      <c r="I126" s="11">
        <v>13</v>
      </c>
      <c r="J126" s="14">
        <f t="shared" si="83"/>
        <v>0</v>
      </c>
      <c r="K126" s="11">
        <v>30</v>
      </c>
      <c r="L126" s="13">
        <f t="shared" si="84"/>
        <v>0</v>
      </c>
      <c r="M126" s="11">
        <v>31</v>
      </c>
      <c r="N126" s="13">
        <f t="shared" si="85"/>
        <v>0</v>
      </c>
      <c r="O126" s="11">
        <v>9</v>
      </c>
      <c r="P126" s="13">
        <f t="shared" si="86"/>
        <v>0</v>
      </c>
      <c r="Q126" s="11">
        <v>17</v>
      </c>
      <c r="R126" s="13">
        <f t="shared" si="87"/>
        <v>0</v>
      </c>
      <c r="S126" s="11">
        <v>17</v>
      </c>
      <c r="T126" s="13">
        <f t="shared" si="88"/>
        <v>0</v>
      </c>
      <c r="U126" s="11">
        <v>16</v>
      </c>
      <c r="V126" s="13">
        <f t="shared" si="89"/>
        <v>0</v>
      </c>
      <c r="W126" s="11">
        <v>10</v>
      </c>
      <c r="X126" s="13">
        <f t="shared" si="90"/>
        <v>0</v>
      </c>
      <c r="Y126" s="11">
        <v>42</v>
      </c>
      <c r="Z126" s="13">
        <f t="shared" si="91"/>
        <v>0</v>
      </c>
      <c r="AA126" s="11">
        <v>14</v>
      </c>
      <c r="AB126" s="13">
        <f t="shared" si="92"/>
        <v>0</v>
      </c>
      <c r="AC126" s="23">
        <v>13</v>
      </c>
      <c r="AD126" s="13">
        <f t="shared" si="93"/>
        <v>0</v>
      </c>
      <c r="AE126" s="96">
        <v>11</v>
      </c>
      <c r="AF126" s="26">
        <f t="shared" si="94"/>
        <v>0</v>
      </c>
      <c r="AG126" s="26">
        <f t="shared" si="95"/>
        <v>0</v>
      </c>
      <c r="AH126" s="26"/>
      <c r="AI126" s="16">
        <v>133</v>
      </c>
    </row>
    <row r="127" spans="1:35" ht="12" x14ac:dyDescent="0.15">
      <c r="A127" s="15" t="s">
        <v>96</v>
      </c>
      <c r="B127" s="15" t="s">
        <v>19</v>
      </c>
      <c r="C127" s="15">
        <v>153</v>
      </c>
      <c r="D127" s="13">
        <f t="shared" si="80"/>
        <v>0</v>
      </c>
      <c r="E127" s="23">
        <v>25</v>
      </c>
      <c r="F127" s="14">
        <f t="shared" si="81"/>
        <v>0</v>
      </c>
      <c r="G127" s="11">
        <v>13</v>
      </c>
      <c r="H127" s="14">
        <f t="shared" si="82"/>
        <v>0</v>
      </c>
      <c r="I127" s="11">
        <v>13</v>
      </c>
      <c r="J127" s="14">
        <f t="shared" si="83"/>
        <v>0</v>
      </c>
      <c r="K127" s="11">
        <v>30</v>
      </c>
      <c r="L127" s="13">
        <f t="shared" si="84"/>
        <v>0</v>
      </c>
      <c r="M127" s="11">
        <v>31</v>
      </c>
      <c r="N127" s="13">
        <f t="shared" si="85"/>
        <v>0</v>
      </c>
      <c r="O127" s="11">
        <v>9</v>
      </c>
      <c r="P127" s="13">
        <f t="shared" si="86"/>
        <v>0</v>
      </c>
      <c r="Q127" s="11">
        <v>17</v>
      </c>
      <c r="R127" s="13">
        <f t="shared" si="87"/>
        <v>0</v>
      </c>
      <c r="S127" s="11">
        <v>17</v>
      </c>
      <c r="T127" s="13">
        <f t="shared" si="88"/>
        <v>0</v>
      </c>
      <c r="U127" s="11">
        <v>16</v>
      </c>
      <c r="V127" s="13">
        <f t="shared" si="89"/>
        <v>0</v>
      </c>
      <c r="W127" s="11">
        <v>10</v>
      </c>
      <c r="X127" s="13">
        <f t="shared" si="90"/>
        <v>0</v>
      </c>
      <c r="Y127" s="11">
        <v>42</v>
      </c>
      <c r="Z127" s="13">
        <f t="shared" si="91"/>
        <v>0</v>
      </c>
      <c r="AA127" s="11">
        <v>14</v>
      </c>
      <c r="AB127" s="13">
        <f t="shared" si="92"/>
        <v>0</v>
      </c>
      <c r="AC127" s="23">
        <v>13</v>
      </c>
      <c r="AD127" s="13">
        <f t="shared" si="93"/>
        <v>0</v>
      </c>
      <c r="AE127" s="96">
        <v>11</v>
      </c>
      <c r="AF127" s="26">
        <f t="shared" si="94"/>
        <v>0</v>
      </c>
      <c r="AG127" s="26">
        <f t="shared" si="95"/>
        <v>0</v>
      </c>
      <c r="AH127" s="26"/>
      <c r="AI127" s="16">
        <v>134</v>
      </c>
    </row>
    <row r="128" spans="1:35" ht="12" x14ac:dyDescent="0.15">
      <c r="A128" s="18" t="s">
        <v>93</v>
      </c>
      <c r="B128" s="15" t="s">
        <v>94</v>
      </c>
      <c r="C128" s="16">
        <v>226</v>
      </c>
      <c r="D128" s="13">
        <f t="shared" si="80"/>
        <v>0</v>
      </c>
      <c r="E128" s="23">
        <v>25</v>
      </c>
      <c r="F128" s="14">
        <f t="shared" si="81"/>
        <v>0</v>
      </c>
      <c r="G128" s="11">
        <v>13</v>
      </c>
      <c r="H128" s="14">
        <f t="shared" si="82"/>
        <v>0</v>
      </c>
      <c r="I128" s="11">
        <v>13</v>
      </c>
      <c r="J128" s="14">
        <f t="shared" si="83"/>
        <v>0</v>
      </c>
      <c r="K128" s="11">
        <v>30</v>
      </c>
      <c r="L128" s="13">
        <f t="shared" si="84"/>
        <v>0</v>
      </c>
      <c r="M128" s="11">
        <v>31</v>
      </c>
      <c r="N128" s="13">
        <f t="shared" si="85"/>
        <v>0</v>
      </c>
      <c r="O128" s="11">
        <v>9</v>
      </c>
      <c r="P128" s="13">
        <f t="shared" si="86"/>
        <v>0</v>
      </c>
      <c r="Q128" s="11">
        <v>17</v>
      </c>
      <c r="R128" s="13">
        <f t="shared" si="87"/>
        <v>0</v>
      </c>
      <c r="S128" s="11">
        <v>17</v>
      </c>
      <c r="T128" s="13">
        <f t="shared" si="88"/>
        <v>0</v>
      </c>
      <c r="U128" s="11">
        <v>16</v>
      </c>
      <c r="V128" s="13">
        <f t="shared" si="89"/>
        <v>0</v>
      </c>
      <c r="W128" s="11">
        <v>10</v>
      </c>
      <c r="X128" s="13">
        <f t="shared" si="90"/>
        <v>0</v>
      </c>
      <c r="Y128" s="11">
        <v>42</v>
      </c>
      <c r="Z128" s="13">
        <f t="shared" si="91"/>
        <v>0</v>
      </c>
      <c r="AA128" s="11">
        <v>14</v>
      </c>
      <c r="AB128" s="13">
        <f t="shared" si="92"/>
        <v>0</v>
      </c>
      <c r="AC128" s="23">
        <v>13</v>
      </c>
      <c r="AD128" s="13">
        <f t="shared" si="93"/>
        <v>0</v>
      </c>
      <c r="AE128" s="96">
        <v>11</v>
      </c>
      <c r="AF128" s="26">
        <f t="shared" si="94"/>
        <v>0</v>
      </c>
      <c r="AG128" s="26">
        <f t="shared" si="95"/>
        <v>0</v>
      </c>
      <c r="AH128" s="26"/>
      <c r="AI128" s="16">
        <v>136</v>
      </c>
    </row>
    <row r="129" spans="1:35" ht="12" x14ac:dyDescent="0.15">
      <c r="A129" s="15" t="s">
        <v>35</v>
      </c>
      <c r="B129" s="15" t="s">
        <v>36</v>
      </c>
      <c r="C129" s="15">
        <v>300</v>
      </c>
      <c r="D129" s="13">
        <f t="shared" si="80"/>
        <v>0</v>
      </c>
      <c r="E129" s="23">
        <v>25</v>
      </c>
      <c r="F129" s="14">
        <f t="shared" si="81"/>
        <v>0</v>
      </c>
      <c r="G129" s="11">
        <v>13</v>
      </c>
      <c r="H129" s="14">
        <f t="shared" si="82"/>
        <v>0</v>
      </c>
      <c r="I129" s="11">
        <v>13</v>
      </c>
      <c r="J129" s="14">
        <f t="shared" si="83"/>
        <v>0</v>
      </c>
      <c r="K129" s="11">
        <v>30</v>
      </c>
      <c r="L129" s="13">
        <f t="shared" si="84"/>
        <v>0</v>
      </c>
      <c r="M129" s="11">
        <v>31</v>
      </c>
      <c r="N129" s="13">
        <f t="shared" si="85"/>
        <v>0</v>
      </c>
      <c r="O129" s="11">
        <v>9</v>
      </c>
      <c r="P129" s="13">
        <f t="shared" si="86"/>
        <v>0</v>
      </c>
      <c r="Q129" s="11">
        <v>17</v>
      </c>
      <c r="R129" s="13">
        <f t="shared" si="87"/>
        <v>0</v>
      </c>
      <c r="S129" s="11">
        <v>17</v>
      </c>
      <c r="T129" s="13">
        <f t="shared" si="88"/>
        <v>0</v>
      </c>
      <c r="U129" s="11">
        <v>16</v>
      </c>
      <c r="V129" s="13">
        <f t="shared" si="89"/>
        <v>0</v>
      </c>
      <c r="W129" s="11">
        <v>10</v>
      </c>
      <c r="X129" s="13">
        <f t="shared" si="90"/>
        <v>0</v>
      </c>
      <c r="Y129" s="11">
        <v>42</v>
      </c>
      <c r="Z129" s="13">
        <f t="shared" si="91"/>
        <v>0</v>
      </c>
      <c r="AA129" s="11">
        <v>14</v>
      </c>
      <c r="AB129" s="13">
        <f t="shared" si="92"/>
        <v>0</v>
      </c>
      <c r="AC129" s="23">
        <v>13</v>
      </c>
      <c r="AD129" s="13">
        <f t="shared" si="93"/>
        <v>0</v>
      </c>
      <c r="AE129" s="96">
        <v>11</v>
      </c>
      <c r="AF129" s="26">
        <f t="shared" si="94"/>
        <v>0</v>
      </c>
      <c r="AG129" s="26">
        <f t="shared" si="95"/>
        <v>0</v>
      </c>
      <c r="AH129" s="26"/>
      <c r="AI129" s="16">
        <v>137</v>
      </c>
    </row>
    <row r="130" spans="1:35" ht="12" x14ac:dyDescent="0.15">
      <c r="A130" s="15" t="s">
        <v>42</v>
      </c>
      <c r="B130" s="15" t="s">
        <v>17</v>
      </c>
      <c r="C130" s="15">
        <v>179</v>
      </c>
      <c r="D130" s="13">
        <f t="shared" si="80"/>
        <v>0</v>
      </c>
      <c r="E130" s="23">
        <v>25</v>
      </c>
      <c r="F130" s="14">
        <f t="shared" si="81"/>
        <v>0</v>
      </c>
      <c r="G130" s="11">
        <v>13</v>
      </c>
      <c r="H130" s="14">
        <f t="shared" si="82"/>
        <v>0</v>
      </c>
      <c r="I130" s="11">
        <v>13</v>
      </c>
      <c r="J130" s="14">
        <f t="shared" si="83"/>
        <v>0</v>
      </c>
      <c r="K130" s="11">
        <v>30</v>
      </c>
      <c r="L130" s="13">
        <f t="shared" si="84"/>
        <v>0</v>
      </c>
      <c r="M130" s="11">
        <v>31</v>
      </c>
      <c r="N130" s="13">
        <f t="shared" si="85"/>
        <v>0</v>
      </c>
      <c r="O130" s="11">
        <v>9</v>
      </c>
      <c r="P130" s="13">
        <f t="shared" si="86"/>
        <v>0</v>
      </c>
      <c r="Q130" s="11">
        <v>17</v>
      </c>
      <c r="R130" s="13">
        <f t="shared" si="87"/>
        <v>0</v>
      </c>
      <c r="S130" s="11">
        <v>17</v>
      </c>
      <c r="T130" s="13">
        <f t="shared" si="88"/>
        <v>0</v>
      </c>
      <c r="U130" s="11">
        <v>16</v>
      </c>
      <c r="V130" s="13">
        <f t="shared" si="89"/>
        <v>0</v>
      </c>
      <c r="W130" s="11">
        <v>10</v>
      </c>
      <c r="X130" s="13">
        <f t="shared" si="90"/>
        <v>0</v>
      </c>
      <c r="Y130" s="11">
        <v>42</v>
      </c>
      <c r="Z130" s="13">
        <f t="shared" si="91"/>
        <v>0</v>
      </c>
      <c r="AA130" s="11">
        <v>14</v>
      </c>
      <c r="AB130" s="13">
        <f t="shared" si="92"/>
        <v>0</v>
      </c>
      <c r="AC130" s="23">
        <v>13</v>
      </c>
      <c r="AD130" s="13">
        <f t="shared" si="93"/>
        <v>0</v>
      </c>
      <c r="AE130" s="96">
        <v>11</v>
      </c>
      <c r="AF130" s="26">
        <f t="shared" si="94"/>
        <v>0</v>
      </c>
      <c r="AG130" s="26">
        <f t="shared" si="95"/>
        <v>0</v>
      </c>
      <c r="AH130" s="26"/>
      <c r="AI130" s="16">
        <v>138</v>
      </c>
    </row>
    <row r="131" spans="1:35" x14ac:dyDescent="0.15">
      <c r="A131" s="16" t="s">
        <v>60</v>
      </c>
      <c r="B131" s="16" t="s">
        <v>19</v>
      </c>
      <c r="C131" s="16">
        <v>460</v>
      </c>
      <c r="D131" s="13">
        <f t="shared" si="80"/>
        <v>0</v>
      </c>
      <c r="E131" s="23">
        <v>25</v>
      </c>
      <c r="F131" s="14">
        <f t="shared" si="81"/>
        <v>0</v>
      </c>
      <c r="G131" s="11">
        <v>13</v>
      </c>
      <c r="H131" s="14">
        <f t="shared" si="82"/>
        <v>0</v>
      </c>
      <c r="I131" s="11">
        <v>13</v>
      </c>
      <c r="J131" s="14">
        <f t="shared" si="83"/>
        <v>0</v>
      </c>
      <c r="K131" s="11">
        <v>30</v>
      </c>
      <c r="L131" s="13">
        <f t="shared" si="84"/>
        <v>0</v>
      </c>
      <c r="M131" s="11">
        <v>31</v>
      </c>
      <c r="N131" s="13">
        <f t="shared" si="85"/>
        <v>0</v>
      </c>
      <c r="O131" s="11">
        <v>9</v>
      </c>
      <c r="P131" s="13">
        <f t="shared" si="86"/>
        <v>0</v>
      </c>
      <c r="Q131" s="11">
        <v>17</v>
      </c>
      <c r="R131" s="13">
        <f t="shared" si="87"/>
        <v>0</v>
      </c>
      <c r="S131" s="11">
        <v>17</v>
      </c>
      <c r="T131" s="13">
        <f t="shared" si="88"/>
        <v>0</v>
      </c>
      <c r="U131" s="11">
        <v>16</v>
      </c>
      <c r="V131" s="13">
        <f t="shared" si="89"/>
        <v>0</v>
      </c>
      <c r="W131" s="11">
        <v>10</v>
      </c>
      <c r="X131" s="13">
        <f t="shared" si="90"/>
        <v>0</v>
      </c>
      <c r="Y131" s="11">
        <v>42</v>
      </c>
      <c r="Z131" s="13">
        <f t="shared" si="91"/>
        <v>0</v>
      </c>
      <c r="AA131" s="11">
        <v>14</v>
      </c>
      <c r="AB131" s="13">
        <f t="shared" si="92"/>
        <v>0</v>
      </c>
      <c r="AC131" s="23">
        <v>13</v>
      </c>
      <c r="AD131" s="13">
        <f t="shared" si="93"/>
        <v>0</v>
      </c>
      <c r="AE131" s="96">
        <v>11</v>
      </c>
      <c r="AF131" s="26">
        <f t="shared" si="94"/>
        <v>0</v>
      </c>
      <c r="AG131" s="26">
        <f t="shared" si="95"/>
        <v>0</v>
      </c>
      <c r="AH131" s="26"/>
      <c r="AI131" s="16">
        <v>139</v>
      </c>
    </row>
    <row r="132" spans="1:35" ht="12" x14ac:dyDescent="0.15">
      <c r="A132" s="18" t="s">
        <v>77</v>
      </c>
      <c r="B132" s="15" t="s">
        <v>44</v>
      </c>
      <c r="C132" s="16">
        <v>294</v>
      </c>
      <c r="D132" s="13">
        <f t="shared" si="80"/>
        <v>0</v>
      </c>
      <c r="E132" s="23">
        <v>25</v>
      </c>
      <c r="F132" s="14">
        <f t="shared" si="81"/>
        <v>0</v>
      </c>
      <c r="G132" s="11">
        <v>13</v>
      </c>
      <c r="H132" s="14">
        <f t="shared" si="82"/>
        <v>0</v>
      </c>
      <c r="I132" s="11">
        <v>13</v>
      </c>
      <c r="J132" s="14">
        <f t="shared" si="83"/>
        <v>0</v>
      </c>
      <c r="K132" s="11">
        <v>30</v>
      </c>
      <c r="L132" s="13">
        <f t="shared" si="84"/>
        <v>0</v>
      </c>
      <c r="M132" s="11">
        <v>31</v>
      </c>
      <c r="N132" s="13">
        <f t="shared" si="85"/>
        <v>0</v>
      </c>
      <c r="O132" s="11">
        <v>9</v>
      </c>
      <c r="P132" s="13">
        <f t="shared" si="86"/>
        <v>0</v>
      </c>
      <c r="Q132" s="11">
        <v>17</v>
      </c>
      <c r="R132" s="13">
        <f t="shared" si="87"/>
        <v>0</v>
      </c>
      <c r="S132" s="11">
        <v>17</v>
      </c>
      <c r="T132" s="13">
        <f t="shared" si="88"/>
        <v>0</v>
      </c>
      <c r="U132" s="11">
        <v>16</v>
      </c>
      <c r="V132" s="13">
        <f t="shared" si="89"/>
        <v>0</v>
      </c>
      <c r="W132" s="11">
        <v>10</v>
      </c>
      <c r="X132" s="13">
        <f t="shared" si="90"/>
        <v>0</v>
      </c>
      <c r="Y132" s="11">
        <v>42</v>
      </c>
      <c r="Z132" s="13">
        <f t="shared" si="91"/>
        <v>0</v>
      </c>
      <c r="AA132" s="11">
        <v>14</v>
      </c>
      <c r="AB132" s="13">
        <f t="shared" si="92"/>
        <v>0</v>
      </c>
      <c r="AC132" s="23">
        <v>13</v>
      </c>
      <c r="AD132" s="13">
        <f t="shared" si="93"/>
        <v>0</v>
      </c>
      <c r="AE132" s="96">
        <v>11</v>
      </c>
      <c r="AF132" s="26">
        <f t="shared" si="94"/>
        <v>0</v>
      </c>
      <c r="AG132" s="26">
        <f t="shared" si="95"/>
        <v>0</v>
      </c>
      <c r="AH132" s="26"/>
      <c r="AI132" s="16">
        <v>140</v>
      </c>
    </row>
    <row r="133" spans="1:35" ht="12" x14ac:dyDescent="0.15">
      <c r="A133" s="16" t="s">
        <v>75</v>
      </c>
      <c r="B133" s="15" t="s">
        <v>76</v>
      </c>
      <c r="C133" s="16">
        <v>248</v>
      </c>
      <c r="D133" s="13">
        <f t="shared" si="80"/>
        <v>0</v>
      </c>
      <c r="E133" s="23">
        <v>25</v>
      </c>
      <c r="F133" s="14">
        <f t="shared" si="81"/>
        <v>0</v>
      </c>
      <c r="G133" s="11">
        <v>13</v>
      </c>
      <c r="H133" s="14">
        <f t="shared" si="82"/>
        <v>0</v>
      </c>
      <c r="I133" s="11">
        <v>13</v>
      </c>
      <c r="J133" s="14">
        <f t="shared" si="83"/>
        <v>0</v>
      </c>
      <c r="K133" s="11">
        <v>30</v>
      </c>
      <c r="L133" s="13">
        <f t="shared" si="84"/>
        <v>0</v>
      </c>
      <c r="M133" s="11">
        <v>31</v>
      </c>
      <c r="N133" s="13">
        <f t="shared" si="85"/>
        <v>0</v>
      </c>
      <c r="O133" s="11">
        <v>9</v>
      </c>
      <c r="P133" s="13">
        <f t="shared" si="86"/>
        <v>0</v>
      </c>
      <c r="Q133" s="11">
        <v>17</v>
      </c>
      <c r="R133" s="13">
        <f t="shared" si="87"/>
        <v>0</v>
      </c>
      <c r="S133" s="11">
        <v>17</v>
      </c>
      <c r="T133" s="13">
        <f t="shared" si="88"/>
        <v>0</v>
      </c>
      <c r="U133" s="11">
        <v>16</v>
      </c>
      <c r="V133" s="13">
        <f t="shared" si="89"/>
        <v>0</v>
      </c>
      <c r="W133" s="11">
        <v>10</v>
      </c>
      <c r="X133" s="13">
        <f t="shared" si="90"/>
        <v>0</v>
      </c>
      <c r="Y133" s="11">
        <v>42</v>
      </c>
      <c r="Z133" s="13">
        <f t="shared" si="91"/>
        <v>0</v>
      </c>
      <c r="AA133" s="11">
        <v>14</v>
      </c>
      <c r="AB133" s="13">
        <f t="shared" si="92"/>
        <v>0</v>
      </c>
      <c r="AC133" s="23">
        <v>13</v>
      </c>
      <c r="AD133" s="13">
        <f t="shared" si="93"/>
        <v>0</v>
      </c>
      <c r="AE133" s="96">
        <v>11</v>
      </c>
      <c r="AF133" s="26">
        <f t="shared" si="94"/>
        <v>0</v>
      </c>
      <c r="AG133" s="26">
        <f t="shared" si="95"/>
        <v>0</v>
      </c>
      <c r="AH133" s="26"/>
      <c r="AI133" s="16">
        <v>141</v>
      </c>
    </row>
    <row r="134" spans="1:35" ht="12" x14ac:dyDescent="0.15">
      <c r="A134" s="15" t="s">
        <v>80</v>
      </c>
      <c r="B134" s="15" t="s">
        <v>33</v>
      </c>
      <c r="C134" s="16">
        <v>143</v>
      </c>
      <c r="D134" s="13">
        <f t="shared" si="80"/>
        <v>0</v>
      </c>
      <c r="E134" s="23">
        <v>25</v>
      </c>
      <c r="F134" s="14">
        <f t="shared" si="81"/>
        <v>0</v>
      </c>
      <c r="G134" s="11">
        <v>13</v>
      </c>
      <c r="H134" s="14">
        <f t="shared" si="82"/>
        <v>0</v>
      </c>
      <c r="I134" s="11">
        <v>13</v>
      </c>
      <c r="J134" s="14">
        <f t="shared" si="83"/>
        <v>0</v>
      </c>
      <c r="K134" s="11">
        <v>30</v>
      </c>
      <c r="L134" s="13">
        <f t="shared" si="84"/>
        <v>0</v>
      </c>
      <c r="M134" s="11">
        <v>31</v>
      </c>
      <c r="N134" s="13">
        <f t="shared" si="85"/>
        <v>0</v>
      </c>
      <c r="O134" s="11">
        <v>9</v>
      </c>
      <c r="P134" s="13">
        <f t="shared" si="86"/>
        <v>0</v>
      </c>
      <c r="Q134" s="11">
        <v>17</v>
      </c>
      <c r="R134" s="13">
        <f t="shared" si="87"/>
        <v>0</v>
      </c>
      <c r="S134" s="11">
        <v>17</v>
      </c>
      <c r="T134" s="13">
        <f t="shared" si="88"/>
        <v>0</v>
      </c>
      <c r="U134" s="11">
        <v>16</v>
      </c>
      <c r="V134" s="13">
        <f t="shared" si="89"/>
        <v>0</v>
      </c>
      <c r="W134" s="11">
        <v>10</v>
      </c>
      <c r="X134" s="13">
        <f t="shared" si="90"/>
        <v>0</v>
      </c>
      <c r="Y134" s="11">
        <v>42</v>
      </c>
      <c r="Z134" s="13">
        <f t="shared" si="91"/>
        <v>0</v>
      </c>
      <c r="AA134" s="11">
        <v>14</v>
      </c>
      <c r="AB134" s="13">
        <f t="shared" si="92"/>
        <v>0</v>
      </c>
      <c r="AC134" s="23">
        <v>13</v>
      </c>
      <c r="AD134" s="13">
        <f t="shared" si="93"/>
        <v>0</v>
      </c>
      <c r="AE134" s="96">
        <v>11</v>
      </c>
      <c r="AF134" s="26">
        <f t="shared" si="94"/>
        <v>0</v>
      </c>
      <c r="AG134" s="26">
        <f t="shared" si="95"/>
        <v>0</v>
      </c>
      <c r="AH134" s="26"/>
      <c r="AI134" s="16">
        <v>142</v>
      </c>
    </row>
    <row r="135" spans="1:35" ht="12" x14ac:dyDescent="0.15">
      <c r="A135" s="15" t="s">
        <v>78</v>
      </c>
      <c r="B135" s="15" t="s">
        <v>79</v>
      </c>
      <c r="C135" s="15">
        <v>254</v>
      </c>
      <c r="D135" s="13">
        <f t="shared" si="80"/>
        <v>0</v>
      </c>
      <c r="E135" s="23">
        <v>25</v>
      </c>
      <c r="F135" s="14">
        <f t="shared" si="81"/>
        <v>0</v>
      </c>
      <c r="G135" s="11">
        <v>13</v>
      </c>
      <c r="H135" s="14">
        <f t="shared" si="82"/>
        <v>0</v>
      </c>
      <c r="I135" s="11">
        <v>13</v>
      </c>
      <c r="J135" s="14">
        <f t="shared" si="83"/>
        <v>0</v>
      </c>
      <c r="K135" s="11">
        <v>30</v>
      </c>
      <c r="L135" s="13">
        <f t="shared" si="84"/>
        <v>0</v>
      </c>
      <c r="M135" s="11">
        <v>31</v>
      </c>
      <c r="N135" s="13">
        <f t="shared" si="85"/>
        <v>0</v>
      </c>
      <c r="O135" s="11">
        <v>9</v>
      </c>
      <c r="P135" s="13">
        <f t="shared" si="86"/>
        <v>0</v>
      </c>
      <c r="Q135" s="11">
        <v>17</v>
      </c>
      <c r="R135" s="13">
        <f t="shared" si="87"/>
        <v>0</v>
      </c>
      <c r="S135" s="11">
        <v>17</v>
      </c>
      <c r="T135" s="13">
        <f t="shared" si="88"/>
        <v>0</v>
      </c>
      <c r="U135" s="11">
        <v>16</v>
      </c>
      <c r="V135" s="13">
        <f t="shared" si="89"/>
        <v>0</v>
      </c>
      <c r="W135" s="11">
        <v>10</v>
      </c>
      <c r="X135" s="13">
        <f t="shared" si="90"/>
        <v>0</v>
      </c>
      <c r="Y135" s="11">
        <v>42</v>
      </c>
      <c r="Z135" s="13">
        <f t="shared" si="91"/>
        <v>0</v>
      </c>
      <c r="AA135" s="11">
        <v>14</v>
      </c>
      <c r="AB135" s="13">
        <f t="shared" si="92"/>
        <v>0</v>
      </c>
      <c r="AC135" s="23">
        <v>13</v>
      </c>
      <c r="AD135" s="13">
        <f t="shared" si="93"/>
        <v>0</v>
      </c>
      <c r="AE135" s="96">
        <v>11</v>
      </c>
      <c r="AF135" s="26">
        <f t="shared" si="94"/>
        <v>0</v>
      </c>
      <c r="AG135" s="26">
        <f t="shared" si="95"/>
        <v>0</v>
      </c>
      <c r="AH135" s="26"/>
      <c r="AI135" s="16">
        <v>143</v>
      </c>
    </row>
    <row r="136" spans="1:35" ht="12" x14ac:dyDescent="0.15">
      <c r="A136" s="15" t="s">
        <v>84</v>
      </c>
      <c r="B136" s="15" t="s">
        <v>17</v>
      </c>
      <c r="C136" s="15">
        <v>295</v>
      </c>
      <c r="D136" s="13">
        <f t="shared" si="80"/>
        <v>0</v>
      </c>
      <c r="E136" s="23">
        <v>25</v>
      </c>
      <c r="F136" s="14">
        <f t="shared" si="81"/>
        <v>0</v>
      </c>
      <c r="G136" s="11">
        <v>13</v>
      </c>
      <c r="H136" s="14">
        <f t="shared" si="82"/>
        <v>0</v>
      </c>
      <c r="I136" s="11">
        <v>13</v>
      </c>
      <c r="J136" s="14">
        <f t="shared" si="83"/>
        <v>0</v>
      </c>
      <c r="K136" s="11">
        <v>30</v>
      </c>
      <c r="L136" s="13">
        <f t="shared" si="84"/>
        <v>0</v>
      </c>
      <c r="M136" s="11">
        <v>31</v>
      </c>
      <c r="N136" s="13">
        <f t="shared" si="85"/>
        <v>0</v>
      </c>
      <c r="O136" s="11">
        <v>9</v>
      </c>
      <c r="P136" s="13">
        <f t="shared" si="86"/>
        <v>0</v>
      </c>
      <c r="Q136" s="11">
        <v>17</v>
      </c>
      <c r="R136" s="13">
        <f t="shared" si="87"/>
        <v>0</v>
      </c>
      <c r="S136" s="11">
        <v>17</v>
      </c>
      <c r="T136" s="13">
        <f t="shared" si="88"/>
        <v>0</v>
      </c>
      <c r="U136" s="11">
        <v>16</v>
      </c>
      <c r="V136" s="13">
        <f t="shared" si="89"/>
        <v>0</v>
      </c>
      <c r="W136" s="11">
        <v>10</v>
      </c>
      <c r="X136" s="13">
        <f t="shared" si="90"/>
        <v>0</v>
      </c>
      <c r="Y136" s="11">
        <v>42</v>
      </c>
      <c r="Z136" s="13">
        <f t="shared" si="91"/>
        <v>0</v>
      </c>
      <c r="AA136" s="11">
        <v>14</v>
      </c>
      <c r="AB136" s="13">
        <f t="shared" si="92"/>
        <v>0</v>
      </c>
      <c r="AC136" s="23">
        <v>13</v>
      </c>
      <c r="AD136" s="13">
        <f t="shared" si="93"/>
        <v>0</v>
      </c>
      <c r="AE136" s="96">
        <v>11</v>
      </c>
      <c r="AF136" s="26">
        <f t="shared" si="94"/>
        <v>0</v>
      </c>
      <c r="AG136" s="26">
        <f t="shared" si="95"/>
        <v>0</v>
      </c>
      <c r="AH136" s="26"/>
      <c r="AI136" s="16">
        <v>144</v>
      </c>
    </row>
    <row r="137" spans="1:35" x14ac:dyDescent="0.15">
      <c r="A137" s="16" t="s">
        <v>72</v>
      </c>
      <c r="B137" s="16" t="s">
        <v>73</v>
      </c>
      <c r="C137" s="16">
        <v>304</v>
      </c>
      <c r="D137" s="13">
        <f t="shared" si="80"/>
        <v>0</v>
      </c>
      <c r="E137" s="23">
        <v>25</v>
      </c>
      <c r="F137" s="14">
        <f t="shared" si="81"/>
        <v>0</v>
      </c>
      <c r="G137" s="11">
        <v>13</v>
      </c>
      <c r="H137" s="14">
        <f t="shared" si="82"/>
        <v>0</v>
      </c>
      <c r="I137" s="11">
        <v>13</v>
      </c>
      <c r="J137" s="14">
        <f t="shared" si="83"/>
        <v>0</v>
      </c>
      <c r="K137" s="11">
        <v>30</v>
      </c>
      <c r="L137" s="13">
        <f t="shared" si="84"/>
        <v>0</v>
      </c>
      <c r="M137" s="11">
        <v>31</v>
      </c>
      <c r="N137" s="13">
        <f t="shared" si="85"/>
        <v>0</v>
      </c>
      <c r="O137" s="11">
        <v>9</v>
      </c>
      <c r="P137" s="13">
        <f t="shared" si="86"/>
        <v>0</v>
      </c>
      <c r="Q137" s="11">
        <v>17</v>
      </c>
      <c r="R137" s="13">
        <f t="shared" si="87"/>
        <v>0</v>
      </c>
      <c r="S137" s="11">
        <v>17</v>
      </c>
      <c r="T137" s="13">
        <f t="shared" si="88"/>
        <v>0</v>
      </c>
      <c r="U137" s="11">
        <v>16</v>
      </c>
      <c r="V137" s="13">
        <f t="shared" si="89"/>
        <v>0</v>
      </c>
      <c r="W137" s="11">
        <v>10</v>
      </c>
      <c r="X137" s="13">
        <f t="shared" si="90"/>
        <v>0</v>
      </c>
      <c r="Y137" s="11">
        <v>42</v>
      </c>
      <c r="Z137" s="13">
        <f t="shared" si="91"/>
        <v>0</v>
      </c>
      <c r="AA137" s="11">
        <v>14</v>
      </c>
      <c r="AB137" s="13">
        <f t="shared" si="92"/>
        <v>0</v>
      </c>
      <c r="AC137" s="23">
        <v>13</v>
      </c>
      <c r="AD137" s="13">
        <f t="shared" si="93"/>
        <v>0</v>
      </c>
      <c r="AE137" s="96">
        <v>11</v>
      </c>
      <c r="AF137" s="26">
        <f t="shared" si="94"/>
        <v>0</v>
      </c>
      <c r="AG137" s="26">
        <f t="shared" si="95"/>
        <v>0</v>
      </c>
      <c r="AH137" s="26"/>
      <c r="AI137" s="16">
        <v>145</v>
      </c>
    </row>
    <row r="138" spans="1:35" x14ac:dyDescent="0.15">
      <c r="A138" s="16" t="s">
        <v>64</v>
      </c>
      <c r="B138" s="16" t="s">
        <v>9</v>
      </c>
      <c r="C138" s="16">
        <v>373</v>
      </c>
      <c r="D138" s="13">
        <f t="shared" si="80"/>
        <v>0</v>
      </c>
      <c r="E138" s="23">
        <v>25</v>
      </c>
      <c r="F138" s="14">
        <f t="shared" si="81"/>
        <v>0</v>
      </c>
      <c r="G138" s="11">
        <v>13</v>
      </c>
      <c r="H138" s="14">
        <f t="shared" si="82"/>
        <v>0</v>
      </c>
      <c r="I138" s="11">
        <v>13</v>
      </c>
      <c r="J138" s="14">
        <f t="shared" si="83"/>
        <v>0</v>
      </c>
      <c r="K138" s="11">
        <v>30</v>
      </c>
      <c r="L138" s="13">
        <f t="shared" si="84"/>
        <v>0</v>
      </c>
      <c r="M138" s="11">
        <v>31</v>
      </c>
      <c r="N138" s="13">
        <f t="shared" si="85"/>
        <v>0</v>
      </c>
      <c r="O138" s="11">
        <v>9</v>
      </c>
      <c r="P138" s="13">
        <f t="shared" si="86"/>
        <v>0</v>
      </c>
      <c r="Q138" s="11">
        <v>17</v>
      </c>
      <c r="R138" s="13">
        <f t="shared" si="87"/>
        <v>0</v>
      </c>
      <c r="S138" s="11">
        <v>17</v>
      </c>
      <c r="T138" s="13">
        <f t="shared" si="88"/>
        <v>0</v>
      </c>
      <c r="U138" s="11">
        <v>16</v>
      </c>
      <c r="V138" s="13">
        <f t="shared" si="89"/>
        <v>0</v>
      </c>
      <c r="W138" s="11">
        <v>10</v>
      </c>
      <c r="X138" s="13">
        <f t="shared" si="90"/>
        <v>0</v>
      </c>
      <c r="Y138" s="11">
        <v>42</v>
      </c>
      <c r="Z138" s="13">
        <f t="shared" si="91"/>
        <v>0</v>
      </c>
      <c r="AA138" s="11">
        <v>14</v>
      </c>
      <c r="AB138" s="13">
        <f t="shared" si="92"/>
        <v>0</v>
      </c>
      <c r="AC138" s="23">
        <v>13</v>
      </c>
      <c r="AD138" s="13">
        <f t="shared" si="93"/>
        <v>0</v>
      </c>
      <c r="AE138" s="96">
        <v>11</v>
      </c>
      <c r="AF138" s="26">
        <f t="shared" si="94"/>
        <v>0</v>
      </c>
      <c r="AG138" s="26">
        <f t="shared" si="95"/>
        <v>0</v>
      </c>
      <c r="AH138" s="26"/>
      <c r="AI138" s="16">
        <v>146</v>
      </c>
    </row>
    <row r="139" spans="1:35" x14ac:dyDescent="0.15">
      <c r="A139" s="16" t="s">
        <v>63</v>
      </c>
      <c r="B139" s="16" t="s">
        <v>9</v>
      </c>
      <c r="C139" s="16">
        <v>181</v>
      </c>
      <c r="D139" s="13">
        <f t="shared" si="80"/>
        <v>0</v>
      </c>
      <c r="E139" s="23">
        <v>25</v>
      </c>
      <c r="F139" s="14">
        <f t="shared" si="81"/>
        <v>0</v>
      </c>
      <c r="G139" s="11">
        <v>13</v>
      </c>
      <c r="H139" s="14">
        <f t="shared" si="82"/>
        <v>0</v>
      </c>
      <c r="I139" s="11">
        <v>13</v>
      </c>
      <c r="J139" s="14">
        <f t="shared" si="83"/>
        <v>0</v>
      </c>
      <c r="K139" s="11">
        <v>30</v>
      </c>
      <c r="L139" s="13">
        <f t="shared" si="84"/>
        <v>0</v>
      </c>
      <c r="M139" s="11">
        <v>31</v>
      </c>
      <c r="N139" s="13">
        <f t="shared" si="85"/>
        <v>0</v>
      </c>
      <c r="O139" s="11">
        <v>9</v>
      </c>
      <c r="P139" s="13">
        <f t="shared" si="86"/>
        <v>0</v>
      </c>
      <c r="Q139" s="11">
        <v>17</v>
      </c>
      <c r="R139" s="13">
        <f t="shared" si="87"/>
        <v>0</v>
      </c>
      <c r="S139" s="11">
        <v>17</v>
      </c>
      <c r="T139" s="13">
        <f t="shared" si="88"/>
        <v>0</v>
      </c>
      <c r="U139" s="11">
        <v>16</v>
      </c>
      <c r="V139" s="13">
        <f t="shared" si="89"/>
        <v>0</v>
      </c>
      <c r="W139" s="11">
        <v>10</v>
      </c>
      <c r="X139" s="13">
        <f t="shared" si="90"/>
        <v>0</v>
      </c>
      <c r="Y139" s="11">
        <v>42</v>
      </c>
      <c r="Z139" s="13">
        <f t="shared" si="91"/>
        <v>0</v>
      </c>
      <c r="AA139" s="11">
        <v>14</v>
      </c>
      <c r="AB139" s="13">
        <f t="shared" si="92"/>
        <v>0</v>
      </c>
      <c r="AC139" s="23">
        <v>13</v>
      </c>
      <c r="AD139" s="13">
        <f t="shared" si="93"/>
        <v>0</v>
      </c>
      <c r="AE139" s="96">
        <v>11</v>
      </c>
      <c r="AF139" s="26">
        <f t="shared" si="94"/>
        <v>0</v>
      </c>
      <c r="AG139" s="26">
        <f t="shared" si="95"/>
        <v>0</v>
      </c>
      <c r="AH139" s="26"/>
      <c r="AI139" s="16">
        <v>147</v>
      </c>
    </row>
    <row r="140" spans="1:35" ht="12" x14ac:dyDescent="0.15">
      <c r="A140" s="15" t="s">
        <v>92</v>
      </c>
      <c r="B140" s="18" t="s">
        <v>23</v>
      </c>
      <c r="C140" s="15">
        <v>625</v>
      </c>
      <c r="D140" s="13">
        <f t="shared" si="80"/>
        <v>0</v>
      </c>
      <c r="E140" s="23">
        <v>25</v>
      </c>
      <c r="F140" s="14">
        <f t="shared" si="81"/>
        <v>0</v>
      </c>
      <c r="G140" s="11">
        <v>13</v>
      </c>
      <c r="H140" s="14">
        <f t="shared" si="82"/>
        <v>0</v>
      </c>
      <c r="I140" s="11">
        <v>13</v>
      </c>
      <c r="J140" s="14">
        <f t="shared" si="83"/>
        <v>0</v>
      </c>
      <c r="K140" s="11">
        <v>30</v>
      </c>
      <c r="L140" s="13">
        <f t="shared" si="84"/>
        <v>0</v>
      </c>
      <c r="M140" s="11">
        <v>31</v>
      </c>
      <c r="N140" s="13">
        <f t="shared" si="85"/>
        <v>0</v>
      </c>
      <c r="O140" s="11">
        <v>9</v>
      </c>
      <c r="P140" s="13">
        <f t="shared" si="86"/>
        <v>0</v>
      </c>
      <c r="Q140" s="11">
        <v>17</v>
      </c>
      <c r="R140" s="13">
        <f t="shared" si="87"/>
        <v>0</v>
      </c>
      <c r="S140" s="11">
        <v>17</v>
      </c>
      <c r="T140" s="13">
        <f t="shared" si="88"/>
        <v>0</v>
      </c>
      <c r="U140" s="11">
        <v>16</v>
      </c>
      <c r="V140" s="13">
        <f t="shared" si="89"/>
        <v>0</v>
      </c>
      <c r="W140" s="11">
        <v>10</v>
      </c>
      <c r="X140" s="13">
        <f t="shared" si="90"/>
        <v>0</v>
      </c>
      <c r="Y140" s="11">
        <v>42</v>
      </c>
      <c r="Z140" s="13">
        <f t="shared" si="91"/>
        <v>0</v>
      </c>
      <c r="AA140" s="11">
        <v>14</v>
      </c>
      <c r="AB140" s="13">
        <f t="shared" si="92"/>
        <v>0</v>
      </c>
      <c r="AC140" s="23">
        <v>13</v>
      </c>
      <c r="AD140" s="13">
        <f t="shared" si="93"/>
        <v>0</v>
      </c>
      <c r="AE140" s="96">
        <v>11</v>
      </c>
      <c r="AF140" s="26">
        <f t="shared" si="94"/>
        <v>0</v>
      </c>
      <c r="AG140" s="26">
        <f t="shared" si="95"/>
        <v>0</v>
      </c>
      <c r="AH140" s="26"/>
      <c r="AI140" s="16">
        <v>148</v>
      </c>
    </row>
    <row r="141" spans="1:35" ht="12" x14ac:dyDescent="0.15">
      <c r="A141" s="16" t="s">
        <v>147</v>
      </c>
      <c r="B141" s="15" t="s">
        <v>148</v>
      </c>
      <c r="C141" s="16">
        <v>527</v>
      </c>
      <c r="D141" s="13">
        <f t="shared" si="80"/>
        <v>0</v>
      </c>
      <c r="E141" s="23">
        <v>25</v>
      </c>
      <c r="F141" s="14">
        <f t="shared" si="81"/>
        <v>0</v>
      </c>
      <c r="G141" s="11">
        <v>13</v>
      </c>
      <c r="H141" s="14">
        <f t="shared" si="82"/>
        <v>0</v>
      </c>
      <c r="I141" s="11">
        <v>13</v>
      </c>
      <c r="J141" s="14">
        <f t="shared" si="83"/>
        <v>0</v>
      </c>
      <c r="K141" s="11">
        <v>30</v>
      </c>
      <c r="L141" s="13">
        <f t="shared" si="84"/>
        <v>0</v>
      </c>
      <c r="M141" s="11">
        <v>31</v>
      </c>
      <c r="N141" s="13">
        <f t="shared" si="85"/>
        <v>0</v>
      </c>
      <c r="O141" s="11">
        <v>9</v>
      </c>
      <c r="P141" s="13">
        <f t="shared" si="86"/>
        <v>0</v>
      </c>
      <c r="Q141" s="11">
        <v>17</v>
      </c>
      <c r="R141" s="13">
        <f t="shared" si="87"/>
        <v>0</v>
      </c>
      <c r="S141" s="11">
        <v>17</v>
      </c>
      <c r="T141" s="13">
        <f t="shared" si="88"/>
        <v>0</v>
      </c>
      <c r="U141" s="11">
        <v>16</v>
      </c>
      <c r="V141" s="13">
        <f t="shared" si="89"/>
        <v>0</v>
      </c>
      <c r="W141" s="11">
        <v>10</v>
      </c>
      <c r="X141" s="13">
        <f t="shared" si="90"/>
        <v>0</v>
      </c>
      <c r="Y141" s="11">
        <v>42</v>
      </c>
      <c r="Z141" s="13">
        <f t="shared" si="91"/>
        <v>0</v>
      </c>
      <c r="AA141" s="11">
        <v>14</v>
      </c>
      <c r="AB141" s="13">
        <f t="shared" si="92"/>
        <v>0</v>
      </c>
      <c r="AC141" s="23">
        <v>13</v>
      </c>
      <c r="AD141" s="13">
        <f t="shared" si="93"/>
        <v>0</v>
      </c>
      <c r="AE141" s="96">
        <v>11</v>
      </c>
      <c r="AF141" s="26">
        <f t="shared" si="94"/>
        <v>0</v>
      </c>
      <c r="AG141" s="26">
        <f t="shared" si="95"/>
        <v>0</v>
      </c>
      <c r="AH141" s="26"/>
      <c r="AI141" s="16">
        <v>149</v>
      </c>
    </row>
    <row r="142" spans="1:35" x14ac:dyDescent="0.15">
      <c r="A142" s="16" t="s">
        <v>153</v>
      </c>
      <c r="B142" s="18" t="s">
        <v>13</v>
      </c>
      <c r="C142" s="16">
        <v>593</v>
      </c>
      <c r="D142" s="13">
        <f t="shared" si="80"/>
        <v>0</v>
      </c>
      <c r="E142" s="23">
        <v>25</v>
      </c>
      <c r="F142" s="14">
        <f t="shared" si="81"/>
        <v>0</v>
      </c>
      <c r="G142" s="11">
        <v>13</v>
      </c>
      <c r="H142" s="14">
        <f t="shared" si="82"/>
        <v>0</v>
      </c>
      <c r="I142" s="11">
        <v>13</v>
      </c>
      <c r="J142" s="14">
        <f t="shared" si="83"/>
        <v>0</v>
      </c>
      <c r="K142" s="11">
        <v>30</v>
      </c>
      <c r="L142" s="13">
        <f t="shared" si="84"/>
        <v>0</v>
      </c>
      <c r="M142" s="11">
        <v>31</v>
      </c>
      <c r="N142" s="13">
        <f t="shared" si="85"/>
        <v>0</v>
      </c>
      <c r="O142" s="11">
        <v>9</v>
      </c>
      <c r="P142" s="13">
        <f t="shared" si="86"/>
        <v>0</v>
      </c>
      <c r="Q142" s="11">
        <v>17</v>
      </c>
      <c r="R142" s="13">
        <f t="shared" si="87"/>
        <v>0</v>
      </c>
      <c r="S142" s="11">
        <v>17</v>
      </c>
      <c r="T142" s="13">
        <f t="shared" si="88"/>
        <v>0</v>
      </c>
      <c r="U142" s="11">
        <v>16</v>
      </c>
      <c r="V142" s="13">
        <f t="shared" si="89"/>
        <v>0</v>
      </c>
      <c r="W142" s="11">
        <v>10</v>
      </c>
      <c r="X142" s="13">
        <f t="shared" si="90"/>
        <v>0</v>
      </c>
      <c r="Y142" s="11">
        <v>42</v>
      </c>
      <c r="Z142" s="13">
        <f t="shared" si="91"/>
        <v>0</v>
      </c>
      <c r="AA142" s="11">
        <v>14</v>
      </c>
      <c r="AB142" s="13">
        <f t="shared" si="92"/>
        <v>0</v>
      </c>
      <c r="AC142" s="23">
        <v>13</v>
      </c>
      <c r="AD142" s="13">
        <f t="shared" si="93"/>
        <v>0</v>
      </c>
      <c r="AE142" s="96">
        <v>11</v>
      </c>
      <c r="AF142" s="26">
        <f t="shared" si="94"/>
        <v>0</v>
      </c>
      <c r="AG142" s="26">
        <f t="shared" si="95"/>
        <v>0</v>
      </c>
      <c r="AH142" s="26"/>
      <c r="AI142" s="16">
        <v>150</v>
      </c>
    </row>
    <row r="143" spans="1:35" ht="12" x14ac:dyDescent="0.15">
      <c r="A143" s="16" t="s">
        <v>39</v>
      </c>
      <c r="B143" s="15" t="s">
        <v>37</v>
      </c>
      <c r="C143" s="16">
        <v>367</v>
      </c>
      <c r="D143" s="13">
        <f t="shared" si="80"/>
        <v>0</v>
      </c>
      <c r="E143" s="23">
        <v>25</v>
      </c>
      <c r="F143" s="14">
        <f t="shared" si="81"/>
        <v>0</v>
      </c>
      <c r="G143" s="11">
        <v>13</v>
      </c>
      <c r="H143" s="14">
        <f t="shared" si="82"/>
        <v>0</v>
      </c>
      <c r="I143" s="11">
        <v>13</v>
      </c>
      <c r="J143" s="14">
        <f t="shared" si="83"/>
        <v>0</v>
      </c>
      <c r="K143" s="11">
        <v>30</v>
      </c>
      <c r="L143" s="13">
        <f t="shared" si="84"/>
        <v>0</v>
      </c>
      <c r="M143" s="11">
        <v>31</v>
      </c>
      <c r="N143" s="17">
        <f t="shared" si="85"/>
        <v>0</v>
      </c>
      <c r="O143" s="11">
        <v>9</v>
      </c>
      <c r="P143" s="13">
        <f t="shared" si="86"/>
        <v>0</v>
      </c>
      <c r="Q143" s="11">
        <v>17</v>
      </c>
      <c r="R143" s="17">
        <f t="shared" si="87"/>
        <v>0</v>
      </c>
      <c r="S143" s="11">
        <v>17</v>
      </c>
      <c r="T143" s="13">
        <f t="shared" si="88"/>
        <v>0</v>
      </c>
      <c r="U143" s="11">
        <v>16</v>
      </c>
      <c r="V143" s="13">
        <f t="shared" si="89"/>
        <v>0</v>
      </c>
      <c r="W143" s="11">
        <v>10</v>
      </c>
      <c r="X143" s="13">
        <f t="shared" si="90"/>
        <v>0</v>
      </c>
      <c r="Y143" s="11">
        <v>42</v>
      </c>
      <c r="Z143" s="13">
        <f t="shared" si="91"/>
        <v>0</v>
      </c>
      <c r="AA143" s="11">
        <v>14</v>
      </c>
      <c r="AB143" s="13">
        <f t="shared" si="92"/>
        <v>0</v>
      </c>
      <c r="AC143" s="23">
        <v>13</v>
      </c>
      <c r="AD143" s="13">
        <f t="shared" si="93"/>
        <v>0</v>
      </c>
      <c r="AE143" s="96">
        <v>11</v>
      </c>
      <c r="AF143" s="26">
        <f t="shared" si="94"/>
        <v>0</v>
      </c>
      <c r="AG143" s="26">
        <f t="shared" si="95"/>
        <v>0</v>
      </c>
      <c r="AH143" s="26"/>
      <c r="AI143" s="16">
        <v>151</v>
      </c>
    </row>
  </sheetData>
  <autoFilter ref="A6:AI143" xr:uid="{00000000-0001-0000-0000-000000000000}"/>
  <sortState xmlns:xlrd2="http://schemas.microsoft.com/office/spreadsheetml/2017/richdata2" ref="A7:AI86">
    <sortCondition descending="1" ref="AH7:AH86"/>
    <sortCondition descending="1" ref="AG7:AG86"/>
  </sortState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1030-CB58-4BC7-B8D3-6B7BB4B389E1}">
  <dimension ref="B3:Q16"/>
  <sheetViews>
    <sheetView workbookViewId="0">
      <selection activeCell="G11" sqref="G11"/>
    </sheetView>
  </sheetViews>
  <sheetFormatPr baseColWidth="10" defaultColWidth="8.83203125" defaultRowHeight="13" x14ac:dyDescent="0.15"/>
  <cols>
    <col min="2" max="2" width="5.1640625" bestFit="1" customWidth="1"/>
    <col min="3" max="3" width="4.6640625" bestFit="1" customWidth="1"/>
    <col min="4" max="4" width="9.5" bestFit="1" customWidth="1"/>
    <col min="5" max="5" width="6.1640625" bestFit="1" customWidth="1"/>
    <col min="6" max="6" width="16.5" bestFit="1" customWidth="1"/>
    <col min="7" max="7" width="13.6640625" bestFit="1" customWidth="1"/>
    <col min="9" max="9" width="4" bestFit="1" customWidth="1"/>
    <col min="10" max="10" width="9.5" bestFit="1" customWidth="1"/>
    <col min="11" max="11" width="8.6640625" bestFit="1" customWidth="1"/>
    <col min="12" max="12" width="9.83203125" bestFit="1" customWidth="1"/>
    <col min="13" max="13" width="9.5" bestFit="1" customWidth="1"/>
    <col min="14" max="14" width="3.5" bestFit="1" customWidth="1"/>
    <col min="15" max="15" width="9.83203125" bestFit="1" customWidth="1"/>
    <col min="16" max="16" width="5" bestFit="1" customWidth="1"/>
  </cols>
  <sheetData>
    <row r="3" spans="2:17" ht="14" thickBot="1" x14ac:dyDescent="0.2"/>
    <row r="4" spans="2:17" ht="14" thickBot="1" x14ac:dyDescent="0.2">
      <c r="B4" s="43" t="s">
        <v>214</v>
      </c>
      <c r="C4" s="44" t="s">
        <v>284</v>
      </c>
      <c r="D4" s="44" t="s">
        <v>216</v>
      </c>
      <c r="E4" s="44" t="s">
        <v>285</v>
      </c>
      <c r="F4" s="44" t="s">
        <v>4</v>
      </c>
      <c r="G4" s="44" t="s">
        <v>286</v>
      </c>
      <c r="H4" s="44" t="s">
        <v>287</v>
      </c>
      <c r="I4" s="44" t="s">
        <v>220</v>
      </c>
      <c r="J4" s="44" t="s">
        <v>221</v>
      </c>
      <c r="K4" s="44" t="s">
        <v>222</v>
      </c>
      <c r="L4" s="44" t="s">
        <v>223</v>
      </c>
      <c r="M4" s="44" t="s">
        <v>224</v>
      </c>
      <c r="N4" s="44" t="s">
        <v>225</v>
      </c>
      <c r="O4" s="44" t="s">
        <v>226</v>
      </c>
      <c r="P4" s="44" t="s">
        <v>228</v>
      </c>
      <c r="Q4" s="46" t="s">
        <v>229</v>
      </c>
    </row>
    <row r="5" spans="2:17" ht="15" customHeight="1" thickTop="1" thickBot="1" x14ac:dyDescent="0.2">
      <c r="B5" s="47" t="s">
        <v>230</v>
      </c>
      <c r="C5" s="48"/>
      <c r="D5" s="48" t="s">
        <v>231</v>
      </c>
      <c r="E5" s="48">
        <v>639</v>
      </c>
      <c r="F5" s="48" t="s">
        <v>141</v>
      </c>
      <c r="G5" s="48" t="s">
        <v>142</v>
      </c>
      <c r="H5" s="48"/>
      <c r="I5" s="48">
        <v>845</v>
      </c>
      <c r="J5" s="48">
        <v>3</v>
      </c>
      <c r="K5" s="48">
        <v>1</v>
      </c>
      <c r="L5" s="48">
        <v>1</v>
      </c>
      <c r="M5" s="48">
        <v>4</v>
      </c>
      <c r="N5" s="48">
        <v>3</v>
      </c>
      <c r="O5" s="48">
        <v>-6</v>
      </c>
      <c r="P5" s="48">
        <v>18</v>
      </c>
      <c r="Q5" s="49">
        <v>12</v>
      </c>
    </row>
    <row r="6" spans="2:17" ht="15" customHeight="1" thickTop="1" thickBot="1" x14ac:dyDescent="0.2">
      <c r="B6" s="47" t="s">
        <v>233</v>
      </c>
      <c r="C6" s="48"/>
      <c r="D6" s="48" t="s">
        <v>231</v>
      </c>
      <c r="E6" s="48">
        <v>566</v>
      </c>
      <c r="F6" s="48" t="s">
        <v>288</v>
      </c>
      <c r="G6" s="48" t="s">
        <v>12</v>
      </c>
      <c r="H6" s="48"/>
      <c r="I6" s="48">
        <v>845</v>
      </c>
      <c r="J6" s="48">
        <v>1</v>
      </c>
      <c r="K6" s="48">
        <v>3</v>
      </c>
      <c r="L6" s="48">
        <v>4</v>
      </c>
      <c r="M6" s="48">
        <v>2</v>
      </c>
      <c r="N6" s="48">
        <v>2</v>
      </c>
      <c r="O6" s="48" t="s">
        <v>289</v>
      </c>
      <c r="P6" s="48">
        <v>27</v>
      </c>
      <c r="Q6" s="49">
        <v>12</v>
      </c>
    </row>
    <row r="7" spans="2:17" ht="15" customHeight="1" thickTop="1" thickBot="1" x14ac:dyDescent="0.2">
      <c r="B7" s="47" t="s">
        <v>235</v>
      </c>
      <c r="C7" s="48"/>
      <c r="D7" s="48" t="s">
        <v>231</v>
      </c>
      <c r="E7" s="48">
        <v>600</v>
      </c>
      <c r="F7" s="48" t="s">
        <v>290</v>
      </c>
      <c r="G7" s="48" t="s">
        <v>31</v>
      </c>
      <c r="H7" s="48"/>
      <c r="I7" s="48">
        <v>845</v>
      </c>
      <c r="J7" s="48">
        <v>2</v>
      </c>
      <c r="K7" s="48">
        <v>2</v>
      </c>
      <c r="L7" s="48">
        <v>7</v>
      </c>
      <c r="M7" s="48" t="s">
        <v>291</v>
      </c>
      <c r="N7" s="48">
        <v>5</v>
      </c>
      <c r="O7" s="48">
        <v>1</v>
      </c>
      <c r="P7" s="48">
        <v>32</v>
      </c>
      <c r="Q7" s="49">
        <v>17</v>
      </c>
    </row>
    <row r="8" spans="2:17" ht="15" customHeight="1" thickTop="1" thickBot="1" x14ac:dyDescent="0.2">
      <c r="B8" s="47" t="s">
        <v>237</v>
      </c>
      <c r="C8" s="48"/>
      <c r="D8" s="48" t="s">
        <v>231</v>
      </c>
      <c r="E8" s="48">
        <v>618</v>
      </c>
      <c r="F8" s="48" t="s">
        <v>292</v>
      </c>
      <c r="G8" s="48" t="s">
        <v>24</v>
      </c>
      <c r="H8" s="48"/>
      <c r="I8" s="48">
        <v>845</v>
      </c>
      <c r="J8" s="48">
        <v>4</v>
      </c>
      <c r="K8" s="48">
        <v>-9</v>
      </c>
      <c r="L8" s="48">
        <v>2</v>
      </c>
      <c r="M8" s="48">
        <v>3</v>
      </c>
      <c r="N8" s="48">
        <v>6</v>
      </c>
      <c r="O8" s="48">
        <v>2</v>
      </c>
      <c r="P8" s="48">
        <v>26</v>
      </c>
      <c r="Q8" s="49">
        <v>17</v>
      </c>
    </row>
    <row r="9" spans="2:17" ht="15" customHeight="1" thickTop="1" thickBot="1" x14ac:dyDescent="0.2">
      <c r="B9" s="47" t="s">
        <v>239</v>
      </c>
      <c r="C9" s="48"/>
      <c r="D9" s="48" t="s">
        <v>231</v>
      </c>
      <c r="E9" s="48">
        <v>610</v>
      </c>
      <c r="F9" s="48" t="s">
        <v>290</v>
      </c>
      <c r="G9" s="48" t="s">
        <v>22</v>
      </c>
      <c r="H9" s="48"/>
      <c r="I9" s="48">
        <v>845</v>
      </c>
      <c r="J9" s="48" t="s">
        <v>291</v>
      </c>
      <c r="K9" s="48">
        <v>7</v>
      </c>
      <c r="L9" s="48">
        <v>3</v>
      </c>
      <c r="M9" s="48">
        <v>5</v>
      </c>
      <c r="N9" s="48">
        <v>1</v>
      </c>
      <c r="O9" s="48">
        <v>5</v>
      </c>
      <c r="P9" s="48">
        <v>36</v>
      </c>
      <c r="Q9" s="49">
        <v>21</v>
      </c>
    </row>
    <row r="10" spans="2:17" ht="15" customHeight="1" thickTop="1" thickBot="1" x14ac:dyDescent="0.2">
      <c r="B10" s="47" t="s">
        <v>242</v>
      </c>
      <c r="C10" s="48"/>
      <c r="D10" s="48" t="s">
        <v>231</v>
      </c>
      <c r="E10" s="48">
        <v>615</v>
      </c>
      <c r="F10" s="48" t="s">
        <v>176</v>
      </c>
      <c r="G10" s="48" t="s">
        <v>40</v>
      </c>
      <c r="H10" s="48"/>
      <c r="I10" s="48">
        <v>845</v>
      </c>
      <c r="J10" s="48">
        <v>6</v>
      </c>
      <c r="K10" s="48">
        <v>4</v>
      </c>
      <c r="L10" s="48">
        <v>6</v>
      </c>
      <c r="M10" s="48">
        <v>6</v>
      </c>
      <c r="N10" s="48">
        <v>-7</v>
      </c>
      <c r="O10" s="48">
        <v>4</v>
      </c>
      <c r="P10" s="48">
        <v>33</v>
      </c>
      <c r="Q10" s="49">
        <v>26</v>
      </c>
    </row>
    <row r="11" spans="2:17" ht="15" customHeight="1" thickTop="1" thickBot="1" x14ac:dyDescent="0.2">
      <c r="B11" s="47" t="s">
        <v>243</v>
      </c>
      <c r="C11" s="48"/>
      <c r="D11" s="48" t="s">
        <v>231</v>
      </c>
      <c r="E11" s="48">
        <v>637</v>
      </c>
      <c r="F11" s="48" t="s">
        <v>141</v>
      </c>
      <c r="G11" s="48" t="s">
        <v>238</v>
      </c>
      <c r="H11" s="48"/>
      <c r="I11" s="48">
        <v>845</v>
      </c>
      <c r="J11" s="48">
        <v>5</v>
      </c>
      <c r="K11" s="48">
        <v>5</v>
      </c>
      <c r="L11" s="48">
        <v>5</v>
      </c>
      <c r="M11" s="48">
        <v>1</v>
      </c>
      <c r="N11" s="48">
        <v>13</v>
      </c>
      <c r="O11" s="48" t="s">
        <v>289</v>
      </c>
      <c r="P11" s="48">
        <v>44</v>
      </c>
      <c r="Q11" s="49">
        <v>29</v>
      </c>
    </row>
    <row r="12" spans="2:17" ht="15" customHeight="1" thickTop="1" thickBot="1" x14ac:dyDescent="0.2">
      <c r="B12" s="47" t="s">
        <v>245</v>
      </c>
      <c r="C12" s="48"/>
      <c r="D12" s="48" t="s">
        <v>231</v>
      </c>
      <c r="E12" s="48">
        <v>598</v>
      </c>
      <c r="F12" s="48" t="s">
        <v>98</v>
      </c>
      <c r="G12" s="48" t="s">
        <v>89</v>
      </c>
      <c r="H12" s="48"/>
      <c r="I12" s="48">
        <v>845</v>
      </c>
      <c r="J12" s="48">
        <v>9</v>
      </c>
      <c r="K12" s="48">
        <v>8</v>
      </c>
      <c r="L12" s="48">
        <v>-11</v>
      </c>
      <c r="M12" s="48">
        <v>10</v>
      </c>
      <c r="N12" s="48">
        <v>9</v>
      </c>
      <c r="O12" s="48">
        <v>3</v>
      </c>
      <c r="P12" s="48">
        <v>50</v>
      </c>
      <c r="Q12" s="49">
        <v>39</v>
      </c>
    </row>
    <row r="13" spans="2:17" ht="15" customHeight="1" thickTop="1" thickBot="1" x14ac:dyDescent="0.2">
      <c r="B13" s="47" t="s">
        <v>247</v>
      </c>
      <c r="C13" s="48"/>
      <c r="D13" s="48" t="s">
        <v>231</v>
      </c>
      <c r="E13" s="48">
        <v>410</v>
      </c>
      <c r="F13" s="48" t="s">
        <v>37</v>
      </c>
      <c r="G13" s="48" t="s">
        <v>293</v>
      </c>
      <c r="H13" s="48"/>
      <c r="I13" s="48">
        <v>845</v>
      </c>
      <c r="J13" s="48">
        <v>8</v>
      </c>
      <c r="K13" s="48">
        <v>6</v>
      </c>
      <c r="L13" s="48" t="s">
        <v>291</v>
      </c>
      <c r="M13" s="48" t="s">
        <v>294</v>
      </c>
      <c r="N13" s="48">
        <v>8</v>
      </c>
      <c r="O13" s="48">
        <v>7</v>
      </c>
      <c r="P13" s="48">
        <v>59</v>
      </c>
      <c r="Q13" s="49">
        <v>44</v>
      </c>
    </row>
    <row r="14" spans="2:17" ht="15" customHeight="1" thickTop="1" thickBot="1" x14ac:dyDescent="0.2">
      <c r="B14" s="47" t="s">
        <v>252</v>
      </c>
      <c r="C14" s="48"/>
      <c r="D14" s="48" t="s">
        <v>231</v>
      </c>
      <c r="E14" s="48">
        <v>535</v>
      </c>
      <c r="F14" s="48" t="s">
        <v>295</v>
      </c>
      <c r="G14" s="48" t="s">
        <v>296</v>
      </c>
      <c r="H14" s="48"/>
      <c r="I14" s="48">
        <v>845</v>
      </c>
      <c r="J14" s="48">
        <v>10</v>
      </c>
      <c r="K14" s="48">
        <v>10</v>
      </c>
      <c r="L14" s="48">
        <v>8</v>
      </c>
      <c r="M14" s="48">
        <v>7</v>
      </c>
      <c r="N14" s="48">
        <v>-11</v>
      </c>
      <c r="O14" s="48">
        <v>9</v>
      </c>
      <c r="P14" s="48">
        <v>55</v>
      </c>
      <c r="Q14" s="49">
        <v>44</v>
      </c>
    </row>
    <row r="15" spans="2:17" ht="15" customHeight="1" thickTop="1" thickBot="1" x14ac:dyDescent="0.2">
      <c r="B15" s="47" t="s">
        <v>254</v>
      </c>
      <c r="C15" s="48"/>
      <c r="D15" s="48" t="s">
        <v>231</v>
      </c>
      <c r="E15" s="48">
        <v>546</v>
      </c>
      <c r="F15" s="48" t="s">
        <v>297</v>
      </c>
      <c r="G15" s="48" t="s">
        <v>26</v>
      </c>
      <c r="H15" s="48"/>
      <c r="I15" s="48">
        <v>845</v>
      </c>
      <c r="J15" s="48">
        <v>7</v>
      </c>
      <c r="K15" s="48">
        <v>11</v>
      </c>
      <c r="L15" s="48" t="s">
        <v>289</v>
      </c>
      <c r="M15" s="48" t="s">
        <v>294</v>
      </c>
      <c r="N15" s="48">
        <v>4</v>
      </c>
      <c r="O15" s="48" t="s">
        <v>294</v>
      </c>
      <c r="P15" s="48">
        <v>67</v>
      </c>
      <c r="Q15" s="49">
        <v>52</v>
      </c>
    </row>
    <row r="16" spans="2:17" ht="15" thickTop="1" thickBot="1" x14ac:dyDescent="0.2">
      <c r="B16" s="50" t="s">
        <v>255</v>
      </c>
      <c r="C16" s="51"/>
      <c r="D16" s="51" t="s">
        <v>231</v>
      </c>
      <c r="E16" s="51">
        <v>545</v>
      </c>
      <c r="F16" s="51"/>
      <c r="G16" s="51" t="s">
        <v>117</v>
      </c>
      <c r="H16" s="51"/>
      <c r="I16" s="51">
        <v>845</v>
      </c>
      <c r="J16" s="51" t="s">
        <v>289</v>
      </c>
      <c r="K16" s="51" t="s">
        <v>294</v>
      </c>
      <c r="L16" s="51" t="s">
        <v>294</v>
      </c>
      <c r="M16" s="51" t="s">
        <v>294</v>
      </c>
      <c r="N16" s="51">
        <v>10</v>
      </c>
      <c r="O16" s="51">
        <v>8</v>
      </c>
      <c r="P16" s="51">
        <v>78</v>
      </c>
      <c r="Q16" s="54">
        <v>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C218F-76B7-45BB-8F3D-B55D7DAC7927}">
  <dimension ref="B4:O29"/>
  <sheetViews>
    <sheetView workbookViewId="0">
      <selection activeCell="E28" sqref="E28"/>
    </sheetView>
  </sheetViews>
  <sheetFormatPr baseColWidth="10" defaultColWidth="21.5" defaultRowHeight="13" x14ac:dyDescent="0.15"/>
  <cols>
    <col min="2" max="2" width="5.1640625" bestFit="1" customWidth="1"/>
    <col min="3" max="3" width="11.33203125" bestFit="1" customWidth="1"/>
    <col min="4" max="4" width="16" bestFit="1" customWidth="1"/>
    <col min="5" max="5" width="53.83203125" customWidth="1"/>
    <col min="6" max="6" width="3.1640625" bestFit="1" customWidth="1"/>
    <col min="7" max="7" width="9.83203125" bestFit="1" customWidth="1"/>
    <col min="8" max="9" width="8.6640625" bestFit="1" customWidth="1"/>
    <col min="10" max="10" width="9.83203125" bestFit="1" customWidth="1"/>
    <col min="11" max="11" width="9.5" bestFit="1" customWidth="1"/>
    <col min="12" max="12" width="3.5" bestFit="1" customWidth="1"/>
    <col min="13" max="13" width="8.6640625" bestFit="1" customWidth="1"/>
    <col min="14" max="14" width="5" bestFit="1" customWidth="1"/>
    <col min="15" max="15" width="4.33203125" bestFit="1" customWidth="1"/>
  </cols>
  <sheetData>
    <row r="4" spans="2:15" ht="14" thickBot="1" x14ac:dyDescent="0.2"/>
    <row r="5" spans="2:15" ht="15" thickBot="1" x14ac:dyDescent="0.2">
      <c r="B5" s="43" t="s">
        <v>214</v>
      </c>
      <c r="C5" s="44" t="s">
        <v>217</v>
      </c>
      <c r="D5" s="44" t="s">
        <v>218</v>
      </c>
      <c r="E5" s="44" t="s">
        <v>219</v>
      </c>
      <c r="F5" s="44" t="s">
        <v>220</v>
      </c>
      <c r="G5" s="45" t="s">
        <v>221</v>
      </c>
      <c r="H5" s="45" t="s">
        <v>222</v>
      </c>
      <c r="I5" s="45" t="s">
        <v>223</v>
      </c>
      <c r="J5" s="45" t="s">
        <v>224</v>
      </c>
      <c r="K5" s="45" t="s">
        <v>225</v>
      </c>
      <c r="L5" s="45" t="s">
        <v>226</v>
      </c>
      <c r="M5" s="45" t="s">
        <v>227</v>
      </c>
      <c r="N5" s="44" t="s">
        <v>228</v>
      </c>
      <c r="O5" s="46" t="s">
        <v>229</v>
      </c>
    </row>
    <row r="6" spans="2:15" ht="15" thickTop="1" thickBot="1" x14ac:dyDescent="0.2">
      <c r="B6" s="47" t="s">
        <v>230</v>
      </c>
      <c r="C6" s="48">
        <v>638</v>
      </c>
      <c r="D6" s="48" t="s">
        <v>155</v>
      </c>
      <c r="E6" s="48" t="s">
        <v>232</v>
      </c>
      <c r="F6" s="48"/>
      <c r="G6" s="48">
        <v>1</v>
      </c>
      <c r="H6" s="48">
        <v>-2</v>
      </c>
      <c r="I6" s="48">
        <v>2</v>
      </c>
      <c r="J6" s="48">
        <v>1</v>
      </c>
      <c r="K6" s="48">
        <v>2</v>
      </c>
      <c r="L6" s="48">
        <v>2</v>
      </c>
      <c r="M6" s="48">
        <v>1</v>
      </c>
      <c r="N6" s="48">
        <v>11</v>
      </c>
      <c r="O6" s="49">
        <v>9</v>
      </c>
    </row>
    <row r="7" spans="2:15" ht="15" thickTop="1" thickBot="1" x14ac:dyDescent="0.2">
      <c r="B7" s="47" t="s">
        <v>233</v>
      </c>
      <c r="C7" s="48">
        <v>600</v>
      </c>
      <c r="D7" s="48" t="s">
        <v>31</v>
      </c>
      <c r="E7" s="48" t="s">
        <v>234</v>
      </c>
      <c r="F7" s="48"/>
      <c r="G7" s="48">
        <v>2</v>
      </c>
      <c r="H7" s="48">
        <v>1</v>
      </c>
      <c r="I7" s="48">
        <v>1</v>
      </c>
      <c r="J7" s="48">
        <v>2</v>
      </c>
      <c r="K7" s="48">
        <v>-15</v>
      </c>
      <c r="L7" s="48">
        <v>3</v>
      </c>
      <c r="M7" s="48">
        <v>5</v>
      </c>
      <c r="N7" s="48">
        <v>29</v>
      </c>
      <c r="O7" s="49">
        <v>14</v>
      </c>
    </row>
    <row r="8" spans="2:15" ht="15" thickTop="1" thickBot="1" x14ac:dyDescent="0.2">
      <c r="B8" s="47" t="s">
        <v>235</v>
      </c>
      <c r="C8" s="48">
        <v>639</v>
      </c>
      <c r="D8" s="48" t="s">
        <v>142</v>
      </c>
      <c r="E8" s="48" t="s">
        <v>236</v>
      </c>
      <c r="F8" s="48"/>
      <c r="G8" s="48">
        <v>5</v>
      </c>
      <c r="H8" s="48">
        <v>13</v>
      </c>
      <c r="I8" s="48">
        <v>3</v>
      </c>
      <c r="J8" s="48">
        <v>7</v>
      </c>
      <c r="K8" s="48">
        <v>1</v>
      </c>
      <c r="L8" s="48">
        <v>1</v>
      </c>
      <c r="M8" s="48">
        <v>-17</v>
      </c>
      <c r="N8" s="48">
        <v>47</v>
      </c>
      <c r="O8" s="49">
        <v>30</v>
      </c>
    </row>
    <row r="9" spans="2:15" ht="15" thickTop="1" thickBot="1" x14ac:dyDescent="0.2">
      <c r="B9" s="47" t="s">
        <v>237</v>
      </c>
      <c r="C9" s="48">
        <v>637</v>
      </c>
      <c r="D9" s="48" t="s">
        <v>238</v>
      </c>
      <c r="E9" s="48" t="s">
        <v>236</v>
      </c>
      <c r="F9" s="48"/>
      <c r="G9" s="48">
        <v>3</v>
      </c>
      <c r="H9" s="48">
        <v>3</v>
      </c>
      <c r="I9" s="48">
        <v>7</v>
      </c>
      <c r="J9" s="48">
        <v>8</v>
      </c>
      <c r="K9" s="48">
        <v>3</v>
      </c>
      <c r="L9" s="48">
        <v>6</v>
      </c>
      <c r="M9" s="48">
        <v>-14</v>
      </c>
      <c r="N9" s="48">
        <v>44</v>
      </c>
      <c r="O9" s="49">
        <v>30</v>
      </c>
    </row>
    <row r="10" spans="2:15" ht="15" thickTop="1" thickBot="1" x14ac:dyDescent="0.2">
      <c r="B10" s="47" t="s">
        <v>239</v>
      </c>
      <c r="C10" s="48">
        <v>601</v>
      </c>
      <c r="D10" s="48" t="s">
        <v>181</v>
      </c>
      <c r="E10" s="48" t="s">
        <v>240</v>
      </c>
      <c r="F10" s="48"/>
      <c r="G10" s="48" t="s">
        <v>241</v>
      </c>
      <c r="H10" s="48">
        <v>10</v>
      </c>
      <c r="I10" s="48">
        <v>5</v>
      </c>
      <c r="J10" s="48">
        <v>3</v>
      </c>
      <c r="K10" s="48">
        <v>5</v>
      </c>
      <c r="L10" s="48">
        <v>7</v>
      </c>
      <c r="M10" s="48">
        <v>2</v>
      </c>
      <c r="N10" s="48">
        <v>55</v>
      </c>
      <c r="O10" s="49">
        <v>32</v>
      </c>
    </row>
    <row r="11" spans="2:15" ht="15" thickTop="1" thickBot="1" x14ac:dyDescent="0.2">
      <c r="B11" s="47" t="s">
        <v>242</v>
      </c>
      <c r="C11" s="48">
        <v>582</v>
      </c>
      <c r="D11" s="48" t="s">
        <v>25</v>
      </c>
      <c r="E11" s="48" t="s">
        <v>188</v>
      </c>
      <c r="F11" s="48"/>
      <c r="G11" s="48">
        <v>7</v>
      </c>
      <c r="H11" s="48">
        <v>6</v>
      </c>
      <c r="I11" s="48">
        <v>6</v>
      </c>
      <c r="J11" s="48">
        <v>4</v>
      </c>
      <c r="K11" s="48">
        <v>-12</v>
      </c>
      <c r="L11" s="48">
        <v>8</v>
      </c>
      <c r="M11" s="48">
        <v>6</v>
      </c>
      <c r="N11" s="48">
        <v>49</v>
      </c>
      <c r="O11" s="49">
        <v>37</v>
      </c>
    </row>
    <row r="12" spans="2:15" ht="15" thickTop="1" thickBot="1" x14ac:dyDescent="0.2">
      <c r="B12" s="47" t="s">
        <v>243</v>
      </c>
      <c r="C12" s="48">
        <v>622</v>
      </c>
      <c r="D12" s="48" t="s">
        <v>104</v>
      </c>
      <c r="E12" s="48" t="s">
        <v>244</v>
      </c>
      <c r="F12" s="48"/>
      <c r="G12" s="48">
        <v>9</v>
      </c>
      <c r="H12" s="48">
        <v>9</v>
      </c>
      <c r="I12" s="48">
        <v>10</v>
      </c>
      <c r="J12" s="48">
        <v>6</v>
      </c>
      <c r="K12" s="48">
        <v>4</v>
      </c>
      <c r="L12" s="48">
        <v>-12</v>
      </c>
      <c r="M12" s="48">
        <v>3</v>
      </c>
      <c r="N12" s="48">
        <v>53</v>
      </c>
      <c r="O12" s="49">
        <v>41</v>
      </c>
    </row>
    <row r="13" spans="2:15" ht="15" thickTop="1" thickBot="1" x14ac:dyDescent="0.2">
      <c r="B13" s="47" t="s">
        <v>245</v>
      </c>
      <c r="C13" s="48">
        <v>561</v>
      </c>
      <c r="D13" s="48" t="s">
        <v>105</v>
      </c>
      <c r="E13" s="48" t="s">
        <v>246</v>
      </c>
      <c r="F13" s="48"/>
      <c r="G13" s="48">
        <v>6</v>
      </c>
      <c r="H13" s="48">
        <v>5</v>
      </c>
      <c r="I13" s="48">
        <v>11</v>
      </c>
      <c r="J13" s="48">
        <v>-16</v>
      </c>
      <c r="K13" s="48">
        <v>8</v>
      </c>
      <c r="L13" s="48">
        <v>4</v>
      </c>
      <c r="M13" s="48">
        <v>7</v>
      </c>
      <c r="N13" s="48">
        <v>57</v>
      </c>
      <c r="O13" s="49">
        <v>41</v>
      </c>
    </row>
    <row r="14" spans="2:15" ht="15" thickTop="1" thickBot="1" x14ac:dyDescent="0.2">
      <c r="B14" s="47" t="s">
        <v>247</v>
      </c>
      <c r="C14" s="48">
        <v>549</v>
      </c>
      <c r="D14" s="48" t="s">
        <v>248</v>
      </c>
      <c r="E14" s="48" t="s">
        <v>249</v>
      </c>
      <c r="F14" s="48"/>
      <c r="G14" s="48">
        <v>4</v>
      </c>
      <c r="H14" s="48">
        <v>7</v>
      </c>
      <c r="I14" s="48">
        <v>4</v>
      </c>
      <c r="J14" s="48" t="s">
        <v>250</v>
      </c>
      <c r="K14" s="48" t="s">
        <v>251</v>
      </c>
      <c r="L14" s="48">
        <v>5</v>
      </c>
      <c r="M14" s="48">
        <v>4</v>
      </c>
      <c r="N14" s="48">
        <v>73</v>
      </c>
      <c r="O14" s="49">
        <v>48</v>
      </c>
    </row>
    <row r="15" spans="2:15" ht="15" thickTop="1" thickBot="1" x14ac:dyDescent="0.2">
      <c r="B15" s="47" t="s">
        <v>252</v>
      </c>
      <c r="C15" s="48">
        <v>594</v>
      </c>
      <c r="D15" s="48" t="s">
        <v>127</v>
      </c>
      <c r="E15" s="48" t="s">
        <v>253</v>
      </c>
      <c r="F15" s="48"/>
      <c r="G15" s="48">
        <v>8</v>
      </c>
      <c r="H15" s="48">
        <v>11</v>
      </c>
      <c r="I15" s="48">
        <v>8</v>
      </c>
      <c r="J15" s="48">
        <v>5</v>
      </c>
      <c r="K15" s="48">
        <v>9</v>
      </c>
      <c r="L15" s="48">
        <v>-16</v>
      </c>
      <c r="M15" s="48">
        <v>13</v>
      </c>
      <c r="N15" s="48">
        <v>70</v>
      </c>
      <c r="O15" s="49">
        <v>54</v>
      </c>
    </row>
    <row r="16" spans="2:15" ht="15" thickTop="1" thickBot="1" x14ac:dyDescent="0.2">
      <c r="B16" s="47" t="s">
        <v>254</v>
      </c>
      <c r="C16" s="48">
        <v>615</v>
      </c>
      <c r="D16" s="48" t="s">
        <v>40</v>
      </c>
      <c r="E16" s="48" t="s">
        <v>176</v>
      </c>
      <c r="F16" s="48"/>
      <c r="G16" s="48">
        <v>12</v>
      </c>
      <c r="H16" s="48">
        <v>-16</v>
      </c>
      <c r="I16" s="48">
        <v>14</v>
      </c>
      <c r="J16" s="48">
        <v>12</v>
      </c>
      <c r="K16" s="48">
        <v>6</v>
      </c>
      <c r="L16" s="48">
        <v>11</v>
      </c>
      <c r="M16" s="48">
        <v>11</v>
      </c>
      <c r="N16" s="48">
        <v>82</v>
      </c>
      <c r="O16" s="49">
        <v>66</v>
      </c>
    </row>
    <row r="17" spans="2:15" ht="15" thickTop="1" thickBot="1" x14ac:dyDescent="0.2">
      <c r="B17" s="47" t="s">
        <v>255</v>
      </c>
      <c r="C17" s="48">
        <v>385</v>
      </c>
      <c r="D17" s="48" t="s">
        <v>256</v>
      </c>
      <c r="E17" s="48" t="s">
        <v>257</v>
      </c>
      <c r="F17" s="48"/>
      <c r="G17" s="48">
        <v>11</v>
      </c>
      <c r="H17" s="48">
        <v>4</v>
      </c>
      <c r="I17" s="48">
        <v>9</v>
      </c>
      <c r="J17" s="48">
        <v>15</v>
      </c>
      <c r="K17" s="48">
        <v>13</v>
      </c>
      <c r="L17" s="48">
        <v>-18</v>
      </c>
      <c r="M17" s="48">
        <v>18</v>
      </c>
      <c r="N17" s="48">
        <v>88</v>
      </c>
      <c r="O17" s="49">
        <v>70</v>
      </c>
    </row>
    <row r="18" spans="2:15" ht="15" thickTop="1" thickBot="1" x14ac:dyDescent="0.2">
      <c r="B18" s="47" t="s">
        <v>258</v>
      </c>
      <c r="C18" s="48">
        <v>535</v>
      </c>
      <c r="D18" s="48" t="s">
        <v>18</v>
      </c>
      <c r="E18" s="48" t="s">
        <v>246</v>
      </c>
      <c r="F18" s="48"/>
      <c r="G18" s="48">
        <v>14</v>
      </c>
      <c r="H18" s="48">
        <v>8</v>
      </c>
      <c r="I18" s="48">
        <v>15</v>
      </c>
      <c r="J18" s="48">
        <v>18</v>
      </c>
      <c r="K18" s="48">
        <v>11</v>
      </c>
      <c r="L18" s="48">
        <v>9</v>
      </c>
      <c r="M18" s="48">
        <v>-19</v>
      </c>
      <c r="N18" s="48">
        <v>94</v>
      </c>
      <c r="O18" s="49">
        <v>75</v>
      </c>
    </row>
    <row r="19" spans="2:15" ht="15" thickTop="1" thickBot="1" x14ac:dyDescent="0.2">
      <c r="B19" s="47" t="s">
        <v>259</v>
      </c>
      <c r="C19" s="48">
        <v>469</v>
      </c>
      <c r="D19" s="48" t="s">
        <v>260</v>
      </c>
      <c r="E19" s="48" t="s">
        <v>261</v>
      </c>
      <c r="F19" s="48"/>
      <c r="G19" s="48">
        <v>10</v>
      </c>
      <c r="H19" s="48">
        <v>12</v>
      </c>
      <c r="I19" s="48">
        <v>-17</v>
      </c>
      <c r="J19" s="48">
        <v>13</v>
      </c>
      <c r="K19" s="48">
        <v>16</v>
      </c>
      <c r="L19" s="48">
        <v>10</v>
      </c>
      <c r="M19" s="48">
        <v>15</v>
      </c>
      <c r="N19" s="48">
        <v>93</v>
      </c>
      <c r="O19" s="49">
        <v>76</v>
      </c>
    </row>
    <row r="20" spans="2:15" ht="15" thickTop="1" thickBot="1" x14ac:dyDescent="0.2">
      <c r="B20" s="47" t="s">
        <v>262</v>
      </c>
      <c r="C20" s="48">
        <v>432</v>
      </c>
      <c r="D20" s="48" t="s">
        <v>158</v>
      </c>
      <c r="E20" s="48" t="s">
        <v>263</v>
      </c>
      <c r="F20" s="48"/>
      <c r="G20" s="48">
        <v>-20</v>
      </c>
      <c r="H20" s="48">
        <v>17</v>
      </c>
      <c r="I20" s="48">
        <v>13</v>
      </c>
      <c r="J20" s="48">
        <v>9</v>
      </c>
      <c r="K20" s="48">
        <v>17</v>
      </c>
      <c r="L20" s="48">
        <v>19</v>
      </c>
      <c r="M20" s="48">
        <v>9</v>
      </c>
      <c r="N20" s="48">
        <v>104</v>
      </c>
      <c r="O20" s="49">
        <v>84</v>
      </c>
    </row>
    <row r="21" spans="2:15" ht="15" thickTop="1" thickBot="1" x14ac:dyDescent="0.2">
      <c r="B21" s="47" t="s">
        <v>264</v>
      </c>
      <c r="C21" s="48">
        <v>0</v>
      </c>
      <c r="D21" s="48" t="s">
        <v>156</v>
      </c>
      <c r="E21" s="48" t="s">
        <v>265</v>
      </c>
      <c r="F21" s="48"/>
      <c r="G21" s="48">
        <v>16</v>
      </c>
      <c r="H21" s="48">
        <v>-19</v>
      </c>
      <c r="I21" s="48">
        <v>19</v>
      </c>
      <c r="J21" s="48">
        <v>19</v>
      </c>
      <c r="K21" s="48">
        <v>14</v>
      </c>
      <c r="L21" s="48">
        <v>14</v>
      </c>
      <c r="M21" s="48">
        <v>8</v>
      </c>
      <c r="N21" s="48">
        <v>109</v>
      </c>
      <c r="O21" s="49">
        <v>90</v>
      </c>
    </row>
    <row r="22" spans="2:15" ht="15" thickTop="1" thickBot="1" x14ac:dyDescent="0.2">
      <c r="B22" s="47" t="s">
        <v>266</v>
      </c>
      <c r="C22" s="48">
        <v>410</v>
      </c>
      <c r="D22" s="48" t="s">
        <v>189</v>
      </c>
      <c r="E22" s="48" t="s">
        <v>267</v>
      </c>
      <c r="F22" s="48"/>
      <c r="G22" s="48">
        <v>17</v>
      </c>
      <c r="H22" s="48">
        <v>-22</v>
      </c>
      <c r="I22" s="48">
        <v>18</v>
      </c>
      <c r="J22" s="48">
        <v>10</v>
      </c>
      <c r="K22" s="48">
        <v>20</v>
      </c>
      <c r="L22" s="48">
        <v>17</v>
      </c>
      <c r="M22" s="48">
        <v>10</v>
      </c>
      <c r="N22" s="48">
        <v>114</v>
      </c>
      <c r="O22" s="49">
        <v>92</v>
      </c>
    </row>
    <row r="23" spans="2:15" ht="15" thickTop="1" thickBot="1" x14ac:dyDescent="0.2">
      <c r="B23" s="47" t="s">
        <v>268</v>
      </c>
      <c r="C23" s="48">
        <v>588</v>
      </c>
      <c r="D23" s="48" t="s">
        <v>46</v>
      </c>
      <c r="E23" s="48" t="s">
        <v>263</v>
      </c>
      <c r="F23" s="48"/>
      <c r="G23" s="48">
        <v>15</v>
      </c>
      <c r="H23" s="48">
        <v>-20</v>
      </c>
      <c r="I23" s="48">
        <v>16</v>
      </c>
      <c r="J23" s="48">
        <v>11</v>
      </c>
      <c r="K23" s="48">
        <v>18</v>
      </c>
      <c r="L23" s="48">
        <v>20</v>
      </c>
      <c r="M23" s="48">
        <v>12</v>
      </c>
      <c r="N23" s="48">
        <v>112</v>
      </c>
      <c r="O23" s="49">
        <v>92</v>
      </c>
    </row>
    <row r="24" spans="2:15" ht="15" thickTop="1" thickBot="1" x14ac:dyDescent="0.2">
      <c r="B24" s="47" t="s">
        <v>269</v>
      </c>
      <c r="C24" s="48">
        <v>574</v>
      </c>
      <c r="D24" s="48" t="s">
        <v>270</v>
      </c>
      <c r="E24" s="48" t="s">
        <v>271</v>
      </c>
      <c r="F24" s="48"/>
      <c r="G24" s="48">
        <v>13</v>
      </c>
      <c r="H24" s="48">
        <v>15</v>
      </c>
      <c r="I24" s="48">
        <v>21</v>
      </c>
      <c r="J24" s="48" t="s">
        <v>250</v>
      </c>
      <c r="K24" s="48">
        <v>7</v>
      </c>
      <c r="L24" s="48">
        <v>15</v>
      </c>
      <c r="M24" s="48" t="s">
        <v>272</v>
      </c>
      <c r="N24" s="48">
        <v>121</v>
      </c>
      <c r="O24" s="49">
        <v>96</v>
      </c>
    </row>
    <row r="25" spans="2:15" ht="15" thickTop="1" thickBot="1" x14ac:dyDescent="0.2">
      <c r="B25" s="47" t="s">
        <v>273</v>
      </c>
      <c r="C25" s="48">
        <v>178</v>
      </c>
      <c r="D25" s="48" t="s">
        <v>107</v>
      </c>
      <c r="E25" s="48" t="s">
        <v>261</v>
      </c>
      <c r="F25" s="48"/>
      <c r="G25" s="48">
        <v>18</v>
      </c>
      <c r="H25" s="48">
        <v>18</v>
      </c>
      <c r="I25" s="48">
        <v>12</v>
      </c>
      <c r="J25" s="48">
        <v>14</v>
      </c>
      <c r="K25" s="48">
        <v>19</v>
      </c>
      <c r="L25" s="48">
        <v>-22</v>
      </c>
      <c r="M25" s="48">
        <v>16</v>
      </c>
      <c r="N25" s="48">
        <v>119</v>
      </c>
      <c r="O25" s="49">
        <v>97</v>
      </c>
    </row>
    <row r="26" spans="2:15" ht="15" thickTop="1" thickBot="1" x14ac:dyDescent="0.2">
      <c r="B26" s="47" t="s">
        <v>274</v>
      </c>
      <c r="C26" s="48">
        <v>294</v>
      </c>
      <c r="D26" s="48" t="s">
        <v>206</v>
      </c>
      <c r="E26" s="48" t="s">
        <v>236</v>
      </c>
      <c r="F26" s="48"/>
      <c r="G26" s="48">
        <v>19</v>
      </c>
      <c r="H26" s="48">
        <v>14</v>
      </c>
      <c r="I26" s="48">
        <v>20</v>
      </c>
      <c r="J26" s="48">
        <v>17</v>
      </c>
      <c r="K26" s="48">
        <v>-21</v>
      </c>
      <c r="L26" s="48">
        <v>21</v>
      </c>
      <c r="M26" s="48">
        <v>20</v>
      </c>
      <c r="N26" s="48">
        <v>132</v>
      </c>
      <c r="O26" s="49">
        <v>111</v>
      </c>
    </row>
    <row r="27" spans="2:15" ht="15" thickTop="1" thickBot="1" x14ac:dyDescent="0.2">
      <c r="B27" s="47" t="s">
        <v>275</v>
      </c>
      <c r="C27" s="48">
        <v>556</v>
      </c>
      <c r="D27" s="48" t="s">
        <v>276</v>
      </c>
      <c r="E27" s="48" t="s">
        <v>277</v>
      </c>
      <c r="F27" s="48"/>
      <c r="G27" s="48" t="s">
        <v>250</v>
      </c>
      <c r="H27" s="48" t="s">
        <v>272</v>
      </c>
      <c r="I27" s="48" t="s">
        <v>272</v>
      </c>
      <c r="J27" s="48" t="s">
        <v>272</v>
      </c>
      <c r="K27" s="48">
        <v>10</v>
      </c>
      <c r="L27" s="48">
        <v>13</v>
      </c>
      <c r="M27" s="48" t="s">
        <v>272</v>
      </c>
      <c r="N27" s="48">
        <v>148</v>
      </c>
      <c r="O27" s="49">
        <v>123</v>
      </c>
    </row>
    <row r="28" spans="2:15" ht="15" thickTop="1" thickBot="1" x14ac:dyDescent="0.2">
      <c r="B28" s="47" t="s">
        <v>278</v>
      </c>
      <c r="C28" s="48">
        <v>625</v>
      </c>
      <c r="D28" s="48" t="s">
        <v>279</v>
      </c>
      <c r="E28" s="48" t="s">
        <v>280</v>
      </c>
      <c r="F28" s="48"/>
      <c r="G28" s="48">
        <v>21</v>
      </c>
      <c r="H28" s="48">
        <v>21</v>
      </c>
      <c r="I28" s="48">
        <v>22</v>
      </c>
      <c r="J28" s="48" t="s">
        <v>281</v>
      </c>
      <c r="K28" s="48" t="s">
        <v>282</v>
      </c>
      <c r="L28" s="48">
        <v>23</v>
      </c>
      <c r="M28" s="48">
        <v>21</v>
      </c>
      <c r="N28" s="48">
        <v>153</v>
      </c>
      <c r="O28" s="49">
        <v>129</v>
      </c>
    </row>
    <row r="29" spans="2:15" ht="15" thickTop="1" thickBot="1" x14ac:dyDescent="0.2">
      <c r="B29" s="50" t="s">
        <v>283</v>
      </c>
      <c r="C29" s="51">
        <v>605</v>
      </c>
      <c r="D29" s="51" t="s">
        <v>167</v>
      </c>
      <c r="E29" s="51" t="s">
        <v>168</v>
      </c>
      <c r="F29" s="52"/>
      <c r="G29" s="52"/>
      <c r="H29" s="52"/>
      <c r="I29" s="52"/>
      <c r="J29" s="52"/>
      <c r="K29" s="52"/>
      <c r="L29" s="52"/>
      <c r="M29" s="52"/>
      <c r="N29" s="52"/>
      <c r="O29" s="53"/>
    </row>
  </sheetData>
  <hyperlinks>
    <hyperlink ref="G5" r:id="rId1" location="r1musto_skiff" display="https://www.grafham.org/wp-content/uploads/_results/Opens/2023/Ovington-Inlands-2023.htm - r1musto_skiff" xr:uid="{6AC09EFB-F947-4B4A-B391-8F2BCDFC6DDE}"/>
    <hyperlink ref="H5" r:id="rId2" location="r2musto_skiff" display="https://www.grafham.org/wp-content/uploads/_results/Opens/2023/Ovington-Inlands-2023.htm - r2musto_skiff" xr:uid="{1F66A459-D05F-427F-A748-FC9A0CC6CE7E}"/>
    <hyperlink ref="I5" r:id="rId3" location="r3musto_skiff" display="https://www.grafham.org/wp-content/uploads/_results/Opens/2023/Ovington-Inlands-2023.htm - r3musto_skiff" xr:uid="{F0F196C2-D34A-4409-86EA-BA15F565ABA5}"/>
    <hyperlink ref="J5" r:id="rId4" location="r4musto_skiff" display="https://www.grafham.org/wp-content/uploads/_results/Opens/2023/Ovington-Inlands-2023.htm - r4musto_skiff" xr:uid="{79085701-4AC5-49EB-942A-7E10C99508BF}"/>
    <hyperlink ref="K5" r:id="rId5" location="r5musto_skiff" display="https://www.grafham.org/wp-content/uploads/_results/Opens/2023/Ovington-Inlands-2023.htm - r5musto_skiff" xr:uid="{A53C6AE7-AE3F-457B-8D22-AAE4F27A52DC}"/>
    <hyperlink ref="L5" r:id="rId6" location="r6musto_skiff" display="https://www.grafham.org/wp-content/uploads/_results/Opens/2023/Ovington-Inlands-2023.htm - r6musto_skiff" xr:uid="{7940EFCE-19BE-4841-8C81-FB7E3D741294}"/>
    <hyperlink ref="M5" r:id="rId7" location="r7musto_skiff" display="https://www.grafham.org/wp-content/uploads/_results/Opens/2023/Ovington-Inlands-2023.htm - r7musto_skiff" xr:uid="{4F74ABE7-F40B-42C5-A87B-9966915128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D420C-C333-4A1C-B899-279B1E20650D}">
  <dimension ref="C5:Q14"/>
  <sheetViews>
    <sheetView zoomScale="115" zoomScaleNormal="115" workbookViewId="0">
      <selection activeCell="C11" sqref="C11:C14"/>
    </sheetView>
  </sheetViews>
  <sheetFormatPr baseColWidth="10" defaultColWidth="8.83203125" defaultRowHeight="13" x14ac:dyDescent="0.15"/>
  <cols>
    <col min="3" max="3" width="5.1640625" bestFit="1" customWidth="1"/>
    <col min="4" max="4" width="9.5" bestFit="1" customWidth="1"/>
    <col min="5" max="5" width="7.5" bestFit="1" customWidth="1"/>
    <col min="6" max="6" width="16.5" bestFit="1" customWidth="1"/>
    <col min="7" max="7" width="5.33203125" bestFit="1" customWidth="1"/>
    <col min="8" max="8" width="22" bestFit="1" customWidth="1"/>
    <col min="9" max="9" width="4" bestFit="1" customWidth="1"/>
    <col min="10" max="11" width="8.6640625" bestFit="1" customWidth="1"/>
    <col min="12" max="15" width="6.5" bestFit="1" customWidth="1"/>
    <col min="16" max="16" width="5" bestFit="1" customWidth="1"/>
    <col min="17" max="17" width="4.33203125" bestFit="1" customWidth="1"/>
  </cols>
  <sheetData>
    <row r="5" spans="3:17" ht="26" x14ac:dyDescent="0.15">
      <c r="C5" s="80" t="s">
        <v>214</v>
      </c>
      <c r="D5" s="80" t="s">
        <v>216</v>
      </c>
      <c r="E5" s="80" t="s">
        <v>355</v>
      </c>
      <c r="F5" s="80" t="s">
        <v>397</v>
      </c>
      <c r="G5" s="80" t="s">
        <v>318</v>
      </c>
      <c r="H5" s="80" t="s">
        <v>4</v>
      </c>
      <c r="I5" s="80" t="s">
        <v>220</v>
      </c>
      <c r="J5" s="81" t="s">
        <v>398</v>
      </c>
      <c r="K5" s="81" t="s">
        <v>399</v>
      </c>
      <c r="L5" s="80" t="s">
        <v>400</v>
      </c>
      <c r="M5" s="80" t="s">
        <v>401</v>
      </c>
      <c r="N5" s="80" t="s">
        <v>402</v>
      </c>
      <c r="O5" s="80" t="s">
        <v>403</v>
      </c>
      <c r="P5" s="80" t="s">
        <v>228</v>
      </c>
      <c r="Q5" s="80" t="s">
        <v>229</v>
      </c>
    </row>
    <row r="6" spans="3:17" x14ac:dyDescent="0.15">
      <c r="C6" s="82" t="s">
        <v>230</v>
      </c>
      <c r="D6" s="82" t="s">
        <v>231</v>
      </c>
      <c r="E6" s="82">
        <v>622</v>
      </c>
      <c r="F6" s="82" t="s">
        <v>104</v>
      </c>
      <c r="G6" s="82"/>
      <c r="H6" s="82" t="s">
        <v>404</v>
      </c>
      <c r="I6" s="82">
        <v>845</v>
      </c>
      <c r="J6" s="82">
        <v>2</v>
      </c>
      <c r="K6" s="82">
        <v>1</v>
      </c>
      <c r="L6" s="82"/>
      <c r="M6" s="82"/>
      <c r="N6" s="82"/>
      <c r="O6" s="82"/>
      <c r="P6" s="82">
        <v>3</v>
      </c>
      <c r="Q6" s="82">
        <v>3</v>
      </c>
    </row>
    <row r="7" spans="3:17" x14ac:dyDescent="0.15">
      <c r="C7" s="82" t="s">
        <v>233</v>
      </c>
      <c r="D7" s="82" t="s">
        <v>231</v>
      </c>
      <c r="E7" s="82">
        <v>627</v>
      </c>
      <c r="F7" s="82" t="s">
        <v>8</v>
      </c>
      <c r="G7" s="82"/>
      <c r="H7" s="82" t="s">
        <v>188</v>
      </c>
      <c r="I7" s="82">
        <v>845</v>
      </c>
      <c r="J7" s="82">
        <v>1</v>
      </c>
      <c r="K7" s="82">
        <v>3</v>
      </c>
      <c r="L7" s="82"/>
      <c r="M7" s="82"/>
      <c r="N7" s="82"/>
      <c r="O7" s="82"/>
      <c r="P7" s="82">
        <v>4</v>
      </c>
      <c r="Q7" s="82">
        <v>4</v>
      </c>
    </row>
    <row r="8" spans="3:17" x14ac:dyDescent="0.15">
      <c r="C8" s="82" t="s">
        <v>235</v>
      </c>
      <c r="D8" s="82" t="s">
        <v>231</v>
      </c>
      <c r="E8" s="82">
        <v>394</v>
      </c>
      <c r="F8" s="82" t="s">
        <v>24</v>
      </c>
      <c r="G8" s="82"/>
      <c r="H8" s="82" t="s">
        <v>44</v>
      </c>
      <c r="I8" s="82">
        <v>845</v>
      </c>
      <c r="J8" s="82">
        <v>4</v>
      </c>
      <c r="K8" s="82">
        <v>2</v>
      </c>
      <c r="L8" s="82"/>
      <c r="M8" s="82"/>
      <c r="N8" s="82"/>
      <c r="O8" s="82"/>
      <c r="P8" s="82">
        <v>6</v>
      </c>
      <c r="Q8" s="82">
        <v>6</v>
      </c>
    </row>
    <row r="9" spans="3:17" x14ac:dyDescent="0.15">
      <c r="C9" s="82" t="s">
        <v>237</v>
      </c>
      <c r="D9" s="82" t="s">
        <v>231</v>
      </c>
      <c r="E9" s="82">
        <v>549</v>
      </c>
      <c r="F9" s="82" t="s">
        <v>248</v>
      </c>
      <c r="G9" s="82"/>
      <c r="H9" s="82" t="s">
        <v>162</v>
      </c>
      <c r="I9" s="82">
        <v>845</v>
      </c>
      <c r="J9" s="82">
        <v>3</v>
      </c>
      <c r="K9" s="82" t="s">
        <v>405</v>
      </c>
      <c r="L9" s="82"/>
      <c r="M9" s="82"/>
      <c r="N9" s="82"/>
      <c r="O9" s="82"/>
      <c r="P9" s="82">
        <v>9</v>
      </c>
      <c r="Q9" s="82">
        <v>9</v>
      </c>
    </row>
    <row r="10" spans="3:17" x14ac:dyDescent="0.15">
      <c r="C10" s="82" t="s">
        <v>239</v>
      </c>
      <c r="D10" s="82" t="s">
        <v>231</v>
      </c>
      <c r="E10" s="82">
        <v>561</v>
      </c>
      <c r="F10" s="82" t="s">
        <v>105</v>
      </c>
      <c r="G10" s="82"/>
      <c r="H10" s="82" t="s">
        <v>19</v>
      </c>
      <c r="I10" s="82">
        <v>845</v>
      </c>
      <c r="J10" s="82" t="s">
        <v>406</v>
      </c>
      <c r="K10" s="82" t="s">
        <v>405</v>
      </c>
      <c r="L10" s="82"/>
      <c r="M10" s="82"/>
      <c r="N10" s="82"/>
      <c r="O10" s="82"/>
      <c r="P10" s="82">
        <v>14</v>
      </c>
      <c r="Q10" s="82">
        <v>14</v>
      </c>
    </row>
    <row r="11" spans="3:17" x14ac:dyDescent="0.15">
      <c r="C11" s="82" t="s">
        <v>242</v>
      </c>
      <c r="D11" s="82" t="s">
        <v>231</v>
      </c>
      <c r="E11" s="82">
        <v>631</v>
      </c>
      <c r="F11" s="82" t="s">
        <v>156</v>
      </c>
      <c r="G11" s="82"/>
      <c r="H11" s="82" t="s">
        <v>265</v>
      </c>
      <c r="I11" s="82">
        <v>845</v>
      </c>
      <c r="J11" s="82" t="s">
        <v>406</v>
      </c>
      <c r="K11" s="82" t="s">
        <v>407</v>
      </c>
      <c r="L11" s="82"/>
      <c r="M11" s="82"/>
      <c r="N11" s="82"/>
      <c r="O11" s="82"/>
      <c r="P11" s="82">
        <v>19</v>
      </c>
      <c r="Q11" s="82">
        <v>19</v>
      </c>
    </row>
    <row r="12" spans="3:17" x14ac:dyDescent="0.15">
      <c r="C12" s="82" t="s">
        <v>243</v>
      </c>
      <c r="D12" s="82" t="s">
        <v>231</v>
      </c>
      <c r="E12" s="82">
        <v>287</v>
      </c>
      <c r="F12" s="82" t="s">
        <v>211</v>
      </c>
      <c r="G12" s="82"/>
      <c r="H12" s="82" t="s">
        <v>408</v>
      </c>
      <c r="I12" s="82">
        <v>845</v>
      </c>
      <c r="J12" s="82" t="s">
        <v>409</v>
      </c>
      <c r="K12" s="82" t="s">
        <v>407</v>
      </c>
      <c r="L12" s="82"/>
      <c r="M12" s="82"/>
      <c r="N12" s="82"/>
      <c r="O12" s="82"/>
      <c r="P12" s="82">
        <v>19</v>
      </c>
      <c r="Q12" s="82">
        <v>19</v>
      </c>
    </row>
    <row r="13" spans="3:17" x14ac:dyDescent="0.15">
      <c r="C13" s="82" t="s">
        <v>245</v>
      </c>
      <c r="D13" s="82" t="s">
        <v>231</v>
      </c>
      <c r="E13" s="82">
        <v>582</v>
      </c>
      <c r="F13" s="82" t="s">
        <v>25</v>
      </c>
      <c r="G13" s="82"/>
      <c r="H13" s="82" t="s">
        <v>410</v>
      </c>
      <c r="I13" s="82">
        <v>845</v>
      </c>
      <c r="J13" s="82" t="s">
        <v>407</v>
      </c>
      <c r="K13" s="82" t="s">
        <v>407</v>
      </c>
      <c r="L13" s="82"/>
      <c r="M13" s="82"/>
      <c r="N13" s="82"/>
      <c r="O13" s="82"/>
      <c r="P13" s="82">
        <v>22</v>
      </c>
      <c r="Q13" s="82">
        <v>22</v>
      </c>
    </row>
    <row r="14" spans="3:17" x14ac:dyDescent="0.15">
      <c r="C14" s="82" t="s">
        <v>247</v>
      </c>
      <c r="D14" s="82" t="s">
        <v>231</v>
      </c>
      <c r="E14" s="82">
        <v>590</v>
      </c>
      <c r="F14" s="82" t="s">
        <v>74</v>
      </c>
      <c r="G14" s="82"/>
      <c r="H14" s="82" t="s">
        <v>411</v>
      </c>
      <c r="I14" s="82">
        <v>845</v>
      </c>
      <c r="J14" s="82" t="s">
        <v>407</v>
      </c>
      <c r="K14" s="82" t="s">
        <v>407</v>
      </c>
      <c r="L14" s="82"/>
      <c r="M14" s="82"/>
      <c r="N14" s="82"/>
      <c r="O14" s="82"/>
      <c r="P14" s="82">
        <v>22</v>
      </c>
      <c r="Q14" s="82">
        <v>22</v>
      </c>
    </row>
  </sheetData>
  <phoneticPr fontId="18" type="noConversion"/>
  <hyperlinks>
    <hyperlink ref="J5" r:id="rId1" location="r1musto_skiff" display="https://www.sailwave.com/results/LTSC/2023_LDR_East_Classes.htm - r1musto_skiff" xr:uid="{39B5BB47-F9CA-410C-8438-FD107AA179BF}"/>
    <hyperlink ref="K5" r:id="rId2" location="r2musto_skiff" display="https://www.sailwave.com/results/LTSC/2023_LDR_East_Classes.htm - r2musto_skiff" xr:uid="{74F3FE37-F4AC-4624-9F77-3217A12596C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03483-5FFC-4DDE-9249-4CF6D95E0200}">
  <dimension ref="B4:N21"/>
  <sheetViews>
    <sheetView workbookViewId="0">
      <selection activeCell="C7" sqref="C7"/>
    </sheetView>
  </sheetViews>
  <sheetFormatPr baseColWidth="10" defaultColWidth="8.83203125" defaultRowHeight="13" x14ac:dyDescent="0.15"/>
  <cols>
    <col min="2" max="2" width="5.5" bestFit="1" customWidth="1"/>
    <col min="3" max="3" width="15.5" bestFit="1" customWidth="1"/>
    <col min="4" max="4" width="14.1640625" bestFit="1" customWidth="1"/>
    <col min="5" max="5" width="7" bestFit="1" customWidth="1"/>
    <col min="6" max="6" width="23.33203125" bestFit="1" customWidth="1"/>
    <col min="7" max="7" width="10.1640625" bestFit="1" customWidth="1"/>
    <col min="8" max="8" width="9" bestFit="1" customWidth="1"/>
    <col min="9" max="9" width="10.1640625" bestFit="1" customWidth="1"/>
    <col min="10" max="10" width="10" bestFit="1" customWidth="1"/>
    <col min="11" max="12" width="9" bestFit="1" customWidth="1"/>
    <col min="13" max="13" width="5.5" bestFit="1" customWidth="1"/>
    <col min="14" max="14" width="4.5" bestFit="1" customWidth="1"/>
  </cols>
  <sheetData>
    <row r="4" spans="2:14" ht="14" thickBot="1" x14ac:dyDescent="0.2"/>
    <row r="5" spans="2:14" x14ac:dyDescent="0.15">
      <c r="B5" s="109" t="s">
        <v>214</v>
      </c>
      <c r="C5" s="109" t="s">
        <v>286</v>
      </c>
      <c r="D5" s="109" t="s">
        <v>284</v>
      </c>
      <c r="E5" s="109" t="s">
        <v>285</v>
      </c>
      <c r="F5" s="109" t="s">
        <v>4</v>
      </c>
      <c r="G5" s="109" t="s">
        <v>221</v>
      </c>
      <c r="H5" s="109" t="s">
        <v>222</v>
      </c>
      <c r="I5" s="109" t="s">
        <v>223</v>
      </c>
      <c r="J5" s="109" t="s">
        <v>224</v>
      </c>
      <c r="K5" s="109" t="s">
        <v>225</v>
      </c>
      <c r="L5" s="109" t="s">
        <v>226</v>
      </c>
      <c r="M5" s="109" t="s">
        <v>228</v>
      </c>
      <c r="N5" s="109" t="s">
        <v>229</v>
      </c>
    </row>
    <row r="6" spans="2:14" ht="14" thickBot="1" x14ac:dyDescent="0.2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spans="2:14" ht="15" thickBot="1" x14ac:dyDescent="0.2">
      <c r="B7" s="79" t="s">
        <v>230</v>
      </c>
      <c r="C7" s="79" t="s">
        <v>135</v>
      </c>
      <c r="D7" s="79"/>
      <c r="E7" s="79">
        <v>464</v>
      </c>
      <c r="F7" s="79" t="s">
        <v>383</v>
      </c>
      <c r="G7" s="79">
        <v>1</v>
      </c>
      <c r="H7" s="79">
        <v>-3</v>
      </c>
      <c r="I7" s="79">
        <v>2</v>
      </c>
      <c r="J7" s="79">
        <v>1</v>
      </c>
      <c r="K7" s="79">
        <v>1</v>
      </c>
      <c r="L7" s="79">
        <v>1</v>
      </c>
      <c r="M7" s="79">
        <v>9</v>
      </c>
      <c r="N7" s="79">
        <v>6</v>
      </c>
    </row>
    <row r="8" spans="2:14" ht="15" thickBot="1" x14ac:dyDescent="0.2">
      <c r="B8" s="79" t="s">
        <v>233</v>
      </c>
      <c r="C8" s="79" t="s">
        <v>384</v>
      </c>
      <c r="D8" s="79"/>
      <c r="E8" s="79">
        <v>637</v>
      </c>
      <c r="F8" s="79" t="s">
        <v>141</v>
      </c>
      <c r="G8" s="79">
        <v>2</v>
      </c>
      <c r="H8" s="79">
        <v>1</v>
      </c>
      <c r="I8" s="79">
        <v>1</v>
      </c>
      <c r="J8" s="79">
        <v>3</v>
      </c>
      <c r="K8" s="79">
        <v>2</v>
      </c>
      <c r="L8" s="79">
        <v>-6</v>
      </c>
      <c r="M8" s="79">
        <v>15</v>
      </c>
      <c r="N8" s="79">
        <v>9</v>
      </c>
    </row>
    <row r="9" spans="2:14" ht="15" thickBot="1" x14ac:dyDescent="0.2">
      <c r="B9" s="79" t="s">
        <v>235</v>
      </c>
      <c r="C9" s="79" t="s">
        <v>24</v>
      </c>
      <c r="D9" s="79" t="s">
        <v>385</v>
      </c>
      <c r="E9" s="79">
        <v>618</v>
      </c>
      <c r="F9" s="79" t="s">
        <v>301</v>
      </c>
      <c r="G9" s="79">
        <v>3</v>
      </c>
      <c r="H9" s="79">
        <v>2</v>
      </c>
      <c r="I9" s="79">
        <v>3</v>
      </c>
      <c r="J9" s="79">
        <v>-10</v>
      </c>
      <c r="K9" s="79">
        <v>6</v>
      </c>
      <c r="L9" s="79">
        <v>5</v>
      </c>
      <c r="M9" s="79">
        <v>29</v>
      </c>
      <c r="N9" s="79">
        <v>19</v>
      </c>
    </row>
    <row r="10" spans="2:14" ht="15" thickBot="1" x14ac:dyDescent="0.2">
      <c r="B10" s="79" t="s">
        <v>237</v>
      </c>
      <c r="C10" s="79" t="s">
        <v>293</v>
      </c>
      <c r="D10" s="79"/>
      <c r="E10" s="79">
        <v>410</v>
      </c>
      <c r="F10" s="79" t="s">
        <v>37</v>
      </c>
      <c r="G10" s="79">
        <v>5</v>
      </c>
      <c r="H10" s="79">
        <v>4</v>
      </c>
      <c r="I10" s="79">
        <v>-9</v>
      </c>
      <c r="J10" s="79">
        <v>4</v>
      </c>
      <c r="K10" s="79">
        <v>3</v>
      </c>
      <c r="L10" s="79">
        <v>3</v>
      </c>
      <c r="M10" s="79">
        <v>28</v>
      </c>
      <c r="N10" s="79">
        <v>19</v>
      </c>
    </row>
    <row r="11" spans="2:14" ht="15" thickBot="1" x14ac:dyDescent="0.2">
      <c r="B11" s="79" t="s">
        <v>239</v>
      </c>
      <c r="C11" s="79" t="s">
        <v>38</v>
      </c>
      <c r="D11" s="79"/>
      <c r="E11" s="79">
        <v>619</v>
      </c>
      <c r="F11" s="79" t="s">
        <v>125</v>
      </c>
      <c r="G11" s="79">
        <v>4</v>
      </c>
      <c r="H11" s="79">
        <v>-5</v>
      </c>
      <c r="I11" s="79">
        <v>5</v>
      </c>
      <c r="J11" s="79">
        <v>5</v>
      </c>
      <c r="K11" s="79">
        <v>4</v>
      </c>
      <c r="L11" s="79">
        <v>4</v>
      </c>
      <c r="M11" s="79">
        <v>27</v>
      </c>
      <c r="N11" s="79">
        <v>22</v>
      </c>
    </row>
    <row r="12" spans="2:14" ht="15" thickBot="1" x14ac:dyDescent="0.2">
      <c r="B12" s="79" t="s">
        <v>242</v>
      </c>
      <c r="C12" s="79" t="s">
        <v>26</v>
      </c>
      <c r="D12" s="79"/>
      <c r="E12" s="79">
        <v>546</v>
      </c>
      <c r="F12" s="79" t="s">
        <v>23</v>
      </c>
      <c r="G12" s="79">
        <v>10</v>
      </c>
      <c r="H12" s="79">
        <v>-11</v>
      </c>
      <c r="I12" s="79">
        <v>4</v>
      </c>
      <c r="J12" s="79">
        <v>2</v>
      </c>
      <c r="K12" s="79">
        <v>7</v>
      </c>
      <c r="L12" s="79">
        <v>2</v>
      </c>
      <c r="M12" s="79">
        <v>36</v>
      </c>
      <c r="N12" s="79">
        <v>25</v>
      </c>
    </row>
    <row r="13" spans="2:14" ht="15" thickBot="1" x14ac:dyDescent="0.2">
      <c r="B13" s="79" t="s">
        <v>243</v>
      </c>
      <c r="C13" s="79" t="s">
        <v>40</v>
      </c>
      <c r="D13" s="79"/>
      <c r="E13" s="79">
        <v>593</v>
      </c>
      <c r="F13" s="79" t="s">
        <v>176</v>
      </c>
      <c r="G13" s="79">
        <v>6</v>
      </c>
      <c r="H13" s="79">
        <v>6</v>
      </c>
      <c r="I13" s="79">
        <v>7</v>
      </c>
      <c r="J13" s="79">
        <v>-8</v>
      </c>
      <c r="K13" s="79">
        <v>8</v>
      </c>
      <c r="L13" s="79">
        <v>7</v>
      </c>
      <c r="M13" s="79">
        <v>42</v>
      </c>
      <c r="N13" s="79">
        <v>34</v>
      </c>
    </row>
    <row r="14" spans="2:14" ht="15" thickBot="1" x14ac:dyDescent="0.2">
      <c r="B14" s="79" t="s">
        <v>245</v>
      </c>
      <c r="C14" s="79" t="s">
        <v>49</v>
      </c>
      <c r="D14" s="79"/>
      <c r="E14" s="79">
        <v>500</v>
      </c>
      <c r="F14" s="79" t="s">
        <v>23</v>
      </c>
      <c r="G14" s="79">
        <v>8</v>
      </c>
      <c r="H14" s="79">
        <v>7</v>
      </c>
      <c r="I14" s="79">
        <v>8</v>
      </c>
      <c r="J14" s="79">
        <v>7</v>
      </c>
      <c r="K14" s="79">
        <v>5</v>
      </c>
      <c r="L14" s="79">
        <v>-9</v>
      </c>
      <c r="M14" s="79">
        <v>44</v>
      </c>
      <c r="N14" s="79">
        <v>35</v>
      </c>
    </row>
    <row r="15" spans="2:14" ht="15" thickBot="1" x14ac:dyDescent="0.2">
      <c r="B15" s="79" t="s">
        <v>247</v>
      </c>
      <c r="C15" s="79" t="s">
        <v>165</v>
      </c>
      <c r="D15" s="79"/>
      <c r="E15" s="79">
        <v>526</v>
      </c>
      <c r="F15" s="79" t="s">
        <v>115</v>
      </c>
      <c r="G15" s="79">
        <v>7</v>
      </c>
      <c r="H15" s="79">
        <v>10</v>
      </c>
      <c r="I15" s="79">
        <v>6</v>
      </c>
      <c r="J15" s="79">
        <v>-12</v>
      </c>
      <c r="K15" s="79">
        <v>10</v>
      </c>
      <c r="L15" s="79">
        <v>11</v>
      </c>
      <c r="M15" s="79">
        <v>56</v>
      </c>
      <c r="N15" s="79">
        <v>44</v>
      </c>
    </row>
    <row r="16" spans="2:14" ht="15" thickBot="1" x14ac:dyDescent="0.2">
      <c r="B16" s="79" t="s">
        <v>252</v>
      </c>
      <c r="C16" s="79" t="s">
        <v>136</v>
      </c>
      <c r="D16" s="79" t="s">
        <v>386</v>
      </c>
      <c r="E16" s="79">
        <v>552</v>
      </c>
      <c r="F16" s="79" t="s">
        <v>37</v>
      </c>
      <c r="G16" s="79">
        <v>12</v>
      </c>
      <c r="H16" s="79">
        <v>9</v>
      </c>
      <c r="I16" s="79">
        <v>10</v>
      </c>
      <c r="J16" s="79" t="s">
        <v>387</v>
      </c>
      <c r="K16" s="79">
        <v>9</v>
      </c>
      <c r="L16" s="79">
        <v>8</v>
      </c>
      <c r="M16" s="79">
        <v>62</v>
      </c>
      <c r="N16" s="79">
        <v>48</v>
      </c>
    </row>
    <row r="17" spans="2:14" ht="15" thickBot="1" x14ac:dyDescent="0.2">
      <c r="B17" s="79" t="s">
        <v>254</v>
      </c>
      <c r="C17" s="79" t="s">
        <v>208</v>
      </c>
      <c r="D17" s="79"/>
      <c r="E17" s="79">
        <v>305</v>
      </c>
      <c r="F17" s="79" t="s">
        <v>115</v>
      </c>
      <c r="G17" s="79">
        <v>-13</v>
      </c>
      <c r="H17" s="79">
        <v>13</v>
      </c>
      <c r="I17" s="79">
        <v>11</v>
      </c>
      <c r="J17" s="79">
        <v>6</v>
      </c>
      <c r="K17" s="79">
        <v>11</v>
      </c>
      <c r="L17" s="79">
        <v>10</v>
      </c>
      <c r="M17" s="79">
        <v>64</v>
      </c>
      <c r="N17" s="79">
        <v>51</v>
      </c>
    </row>
    <row r="18" spans="2:14" ht="15" thickBot="1" x14ac:dyDescent="0.2">
      <c r="B18" s="79" t="s">
        <v>255</v>
      </c>
      <c r="C18" s="79" t="s">
        <v>52</v>
      </c>
      <c r="D18" s="79" t="s">
        <v>388</v>
      </c>
      <c r="E18" s="79">
        <v>620</v>
      </c>
      <c r="F18" s="79" t="s">
        <v>115</v>
      </c>
      <c r="G18" s="79">
        <v>9</v>
      </c>
      <c r="H18" s="79">
        <v>8</v>
      </c>
      <c r="I18" s="79" t="s">
        <v>389</v>
      </c>
      <c r="J18" s="79">
        <v>11</v>
      </c>
      <c r="K18" s="79" t="s">
        <v>390</v>
      </c>
      <c r="L18" s="79" t="s">
        <v>391</v>
      </c>
      <c r="M18" s="79">
        <v>74</v>
      </c>
      <c r="N18" s="79">
        <v>58</v>
      </c>
    </row>
    <row r="19" spans="2:14" ht="15" thickBot="1" x14ac:dyDescent="0.2">
      <c r="B19" s="79" t="s">
        <v>258</v>
      </c>
      <c r="C19" s="79" t="s">
        <v>58</v>
      </c>
      <c r="D19" s="79" t="s">
        <v>392</v>
      </c>
      <c r="E19" s="79">
        <v>550</v>
      </c>
      <c r="F19" s="79" t="s">
        <v>37</v>
      </c>
      <c r="G19" s="79">
        <v>-14</v>
      </c>
      <c r="H19" s="79">
        <v>14</v>
      </c>
      <c r="I19" s="79">
        <v>12</v>
      </c>
      <c r="J19" s="79">
        <v>9</v>
      </c>
      <c r="K19" s="79">
        <v>12</v>
      </c>
      <c r="L19" s="79">
        <v>12</v>
      </c>
      <c r="M19" s="79">
        <v>73</v>
      </c>
      <c r="N19" s="79">
        <v>59</v>
      </c>
    </row>
    <row r="20" spans="2:14" ht="15" thickBot="1" x14ac:dyDescent="0.2">
      <c r="B20" s="79" t="s">
        <v>259</v>
      </c>
      <c r="C20" s="79" t="s">
        <v>28</v>
      </c>
      <c r="D20" s="79" t="s">
        <v>393</v>
      </c>
      <c r="E20" s="79">
        <v>224</v>
      </c>
      <c r="F20" s="79" t="s">
        <v>29</v>
      </c>
      <c r="G20" s="79">
        <v>11</v>
      </c>
      <c r="H20" s="79">
        <v>12</v>
      </c>
      <c r="I20" s="79" t="s">
        <v>389</v>
      </c>
      <c r="J20" s="79" t="s">
        <v>391</v>
      </c>
      <c r="K20" s="79" t="s">
        <v>391</v>
      </c>
      <c r="L20" s="79" t="s">
        <v>391</v>
      </c>
      <c r="M20" s="79">
        <v>87</v>
      </c>
      <c r="N20" s="79">
        <v>71</v>
      </c>
    </row>
    <row r="21" spans="2:14" ht="15" thickBot="1" x14ac:dyDescent="0.2">
      <c r="B21" s="79" t="s">
        <v>262</v>
      </c>
      <c r="C21" s="79" t="s">
        <v>57</v>
      </c>
      <c r="D21" s="79"/>
      <c r="E21" s="79">
        <v>644</v>
      </c>
      <c r="F21" s="79" t="s">
        <v>37</v>
      </c>
      <c r="G21" s="79" t="s">
        <v>389</v>
      </c>
      <c r="H21" s="79" t="s">
        <v>394</v>
      </c>
      <c r="I21" s="79" t="s">
        <v>390</v>
      </c>
      <c r="J21" s="79" t="s">
        <v>391</v>
      </c>
      <c r="K21" s="79" t="s">
        <v>391</v>
      </c>
      <c r="L21" s="79" t="s">
        <v>391</v>
      </c>
      <c r="M21" s="79">
        <v>94</v>
      </c>
      <c r="N21" s="79">
        <v>78</v>
      </c>
    </row>
  </sheetData>
  <mergeCells count="13">
    <mergeCell ref="N5:N6"/>
    <mergeCell ref="H5:H6"/>
    <mergeCell ref="I5:I6"/>
    <mergeCell ref="J5:J6"/>
    <mergeCell ref="K5:K6"/>
    <mergeCell ref="L5:L6"/>
    <mergeCell ref="M5:M6"/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779FD-98C6-4497-9B1E-A61C7569D7C7}">
  <dimension ref="A1"/>
  <sheetViews>
    <sheetView workbookViewId="0">
      <selection activeCell="Q8" sqref="Q8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C13E-5B2C-409E-8E2B-CF2A332BE674}">
  <dimension ref="B3:P21"/>
  <sheetViews>
    <sheetView workbookViewId="0">
      <selection activeCell="E13" sqref="E13"/>
    </sheetView>
  </sheetViews>
  <sheetFormatPr baseColWidth="10" defaultColWidth="8.83203125" defaultRowHeight="13" x14ac:dyDescent="0.15"/>
  <cols>
    <col min="2" max="2" width="5.1640625" bestFit="1" customWidth="1"/>
    <col min="3" max="3" width="9.5" bestFit="1" customWidth="1"/>
    <col min="4" max="4" width="10.83203125" bestFit="1" customWidth="1"/>
    <col min="5" max="5" width="18.6640625" bestFit="1" customWidth="1"/>
    <col min="6" max="6" width="10.5" bestFit="1" customWidth="1"/>
    <col min="7" max="7" width="10.83203125" bestFit="1" customWidth="1"/>
    <col min="8" max="8" width="4" bestFit="1" customWidth="1"/>
    <col min="9" max="9" width="9.83203125" bestFit="1" customWidth="1"/>
    <col min="10" max="10" width="9.5" bestFit="1" customWidth="1"/>
    <col min="11" max="13" width="8.6640625" bestFit="1" customWidth="1"/>
    <col min="14" max="14" width="9.6640625" bestFit="1" customWidth="1"/>
    <col min="15" max="15" width="5" bestFit="1" customWidth="1"/>
    <col min="16" max="16" width="4.33203125" bestFit="1" customWidth="1"/>
  </cols>
  <sheetData>
    <row r="3" spans="2:16" ht="14" thickBot="1" x14ac:dyDescent="0.2"/>
    <row r="4" spans="2:16" ht="15" thickBot="1" x14ac:dyDescent="0.2">
      <c r="B4" s="43" t="s">
        <v>214</v>
      </c>
      <c r="C4" s="44" t="s">
        <v>216</v>
      </c>
      <c r="D4" s="44" t="s">
        <v>355</v>
      </c>
      <c r="E4" s="44" t="s">
        <v>4</v>
      </c>
      <c r="F4" s="44" t="s">
        <v>286</v>
      </c>
      <c r="G4" s="44" t="s">
        <v>287</v>
      </c>
      <c r="H4" s="44" t="s">
        <v>220</v>
      </c>
      <c r="I4" s="45" t="s">
        <v>221</v>
      </c>
      <c r="J4" s="45" t="s">
        <v>222</v>
      </c>
      <c r="K4" s="45" t="s">
        <v>223</v>
      </c>
      <c r="L4" s="45" t="s">
        <v>224</v>
      </c>
      <c r="M4" s="45" t="s">
        <v>225</v>
      </c>
      <c r="N4" s="45" t="s">
        <v>226</v>
      </c>
      <c r="O4" s="44" t="s">
        <v>228</v>
      </c>
      <c r="P4" s="46" t="s">
        <v>229</v>
      </c>
    </row>
    <row r="5" spans="2:16" ht="15" thickTop="1" thickBot="1" x14ac:dyDescent="0.2">
      <c r="B5" s="47" t="s">
        <v>230</v>
      </c>
      <c r="C5" s="48" t="s">
        <v>231</v>
      </c>
      <c r="D5" s="48">
        <v>600</v>
      </c>
      <c r="E5" s="48" t="s">
        <v>23</v>
      </c>
      <c r="F5" s="48" t="s">
        <v>356</v>
      </c>
      <c r="G5" s="48"/>
      <c r="H5" s="48">
        <v>845</v>
      </c>
      <c r="I5" s="48">
        <v>6</v>
      </c>
      <c r="J5" s="48">
        <v>1</v>
      </c>
      <c r="K5" s="48">
        <v>1</v>
      </c>
      <c r="L5" s="48">
        <v>3</v>
      </c>
      <c r="M5" s="48">
        <v>-13</v>
      </c>
      <c r="N5" s="48">
        <v>5</v>
      </c>
      <c r="O5" s="48">
        <v>29</v>
      </c>
      <c r="P5" s="49">
        <v>16</v>
      </c>
    </row>
    <row r="6" spans="2:16" ht="15" thickTop="1" thickBot="1" x14ac:dyDescent="0.2">
      <c r="B6" s="47" t="s">
        <v>233</v>
      </c>
      <c r="C6" s="48" t="s">
        <v>231</v>
      </c>
      <c r="D6" s="48">
        <v>637</v>
      </c>
      <c r="E6" s="48" t="s">
        <v>141</v>
      </c>
      <c r="F6" s="48" t="s">
        <v>357</v>
      </c>
      <c r="G6" s="48"/>
      <c r="H6" s="48">
        <v>845</v>
      </c>
      <c r="I6" s="48">
        <v>1</v>
      </c>
      <c r="J6" s="48">
        <v>6</v>
      </c>
      <c r="K6" s="48">
        <v>3</v>
      </c>
      <c r="L6" s="48">
        <v>-8</v>
      </c>
      <c r="M6" s="48">
        <v>5</v>
      </c>
      <c r="N6" s="48">
        <v>2</v>
      </c>
      <c r="O6" s="48">
        <v>25</v>
      </c>
      <c r="P6" s="49">
        <v>17</v>
      </c>
    </row>
    <row r="7" spans="2:16" ht="15" thickTop="1" thickBot="1" x14ac:dyDescent="0.2">
      <c r="B7" s="47" t="s">
        <v>235</v>
      </c>
      <c r="C7" s="48" t="s">
        <v>231</v>
      </c>
      <c r="D7" s="48">
        <v>610</v>
      </c>
      <c r="E7" s="48" t="s">
        <v>23</v>
      </c>
      <c r="F7" s="48" t="s">
        <v>358</v>
      </c>
      <c r="G7" s="48"/>
      <c r="H7" s="48">
        <v>845</v>
      </c>
      <c r="I7" s="48">
        <v>4</v>
      </c>
      <c r="J7" s="48">
        <v>5</v>
      </c>
      <c r="K7" s="48">
        <v>-8</v>
      </c>
      <c r="L7" s="48">
        <v>4</v>
      </c>
      <c r="M7" s="48">
        <v>3</v>
      </c>
      <c r="N7" s="48">
        <v>3</v>
      </c>
      <c r="O7" s="48">
        <v>27</v>
      </c>
      <c r="P7" s="49">
        <v>19</v>
      </c>
    </row>
    <row r="8" spans="2:16" ht="15" thickTop="1" thickBot="1" x14ac:dyDescent="0.2">
      <c r="B8" s="47" t="s">
        <v>237</v>
      </c>
      <c r="C8" s="48" t="s">
        <v>231</v>
      </c>
      <c r="D8" s="48">
        <v>593</v>
      </c>
      <c r="E8" s="48" t="s">
        <v>359</v>
      </c>
      <c r="F8" s="48" t="s">
        <v>360</v>
      </c>
      <c r="G8" s="48"/>
      <c r="H8" s="48">
        <v>845</v>
      </c>
      <c r="I8" s="48">
        <v>5</v>
      </c>
      <c r="J8" s="48">
        <v>-9</v>
      </c>
      <c r="K8" s="48">
        <v>2</v>
      </c>
      <c r="L8" s="48">
        <v>5</v>
      </c>
      <c r="M8" s="48">
        <v>4</v>
      </c>
      <c r="N8" s="48">
        <v>4</v>
      </c>
      <c r="O8" s="48">
        <v>29</v>
      </c>
      <c r="P8" s="49">
        <v>20</v>
      </c>
    </row>
    <row r="9" spans="2:16" ht="15" thickTop="1" thickBot="1" x14ac:dyDescent="0.2">
      <c r="B9" s="47" t="s">
        <v>239</v>
      </c>
      <c r="C9" s="48" t="s">
        <v>231</v>
      </c>
      <c r="D9" s="48">
        <v>618</v>
      </c>
      <c r="E9" s="48" t="s">
        <v>361</v>
      </c>
      <c r="F9" s="48" t="s">
        <v>362</v>
      </c>
      <c r="G9" s="48"/>
      <c r="H9" s="48">
        <v>845</v>
      </c>
      <c r="I9" s="48">
        <v>2</v>
      </c>
      <c r="J9" s="48">
        <v>4</v>
      </c>
      <c r="K9" s="48">
        <v>7</v>
      </c>
      <c r="L9" s="48">
        <v>10</v>
      </c>
      <c r="M9" s="48">
        <v>1</v>
      </c>
      <c r="N9" s="48" t="s">
        <v>363</v>
      </c>
      <c r="O9" s="48">
        <v>45</v>
      </c>
      <c r="P9" s="49">
        <v>24</v>
      </c>
    </row>
    <row r="10" spans="2:16" ht="15" thickTop="1" thickBot="1" x14ac:dyDescent="0.2">
      <c r="B10" s="47" t="s">
        <v>242</v>
      </c>
      <c r="C10" s="48" t="s">
        <v>231</v>
      </c>
      <c r="D10" s="48">
        <v>546</v>
      </c>
      <c r="E10" s="48" t="s">
        <v>349</v>
      </c>
      <c r="F10" s="48" t="s">
        <v>364</v>
      </c>
      <c r="G10" s="48"/>
      <c r="H10" s="48">
        <v>845</v>
      </c>
      <c r="I10" s="48">
        <v>-14</v>
      </c>
      <c r="J10" s="48">
        <v>7</v>
      </c>
      <c r="K10" s="48">
        <v>4</v>
      </c>
      <c r="L10" s="48">
        <v>2</v>
      </c>
      <c r="M10" s="48">
        <v>2</v>
      </c>
      <c r="N10" s="48">
        <v>9</v>
      </c>
      <c r="O10" s="48">
        <v>38</v>
      </c>
      <c r="P10" s="49">
        <v>24</v>
      </c>
    </row>
    <row r="11" spans="2:16" ht="15" thickTop="1" thickBot="1" x14ac:dyDescent="0.2">
      <c r="B11" s="47" t="s">
        <v>243</v>
      </c>
      <c r="C11" s="48" t="s">
        <v>231</v>
      </c>
      <c r="D11" s="48">
        <v>608</v>
      </c>
      <c r="E11" s="48" t="s">
        <v>110</v>
      </c>
      <c r="F11" s="48" t="s">
        <v>365</v>
      </c>
      <c r="G11" s="48"/>
      <c r="H11" s="48">
        <v>845</v>
      </c>
      <c r="I11" s="48">
        <v>7</v>
      </c>
      <c r="J11" s="48">
        <v>-11</v>
      </c>
      <c r="K11" s="48">
        <v>5</v>
      </c>
      <c r="L11" s="48">
        <v>1</v>
      </c>
      <c r="M11" s="48">
        <v>6</v>
      </c>
      <c r="N11" s="48">
        <v>6</v>
      </c>
      <c r="O11" s="48">
        <v>36</v>
      </c>
      <c r="P11" s="49">
        <v>25</v>
      </c>
    </row>
    <row r="12" spans="2:16" ht="15" thickTop="1" thickBot="1" x14ac:dyDescent="0.2">
      <c r="B12" s="47" t="s">
        <v>245</v>
      </c>
      <c r="C12" s="48" t="s">
        <v>231</v>
      </c>
      <c r="D12" s="48">
        <v>601</v>
      </c>
      <c r="E12" s="48" t="s">
        <v>366</v>
      </c>
      <c r="F12" s="48" t="s">
        <v>367</v>
      </c>
      <c r="G12" s="48"/>
      <c r="H12" s="48">
        <v>845</v>
      </c>
      <c r="I12" s="48">
        <v>8</v>
      </c>
      <c r="J12" s="48">
        <v>2</v>
      </c>
      <c r="K12" s="48">
        <v>-9</v>
      </c>
      <c r="L12" s="48">
        <v>6</v>
      </c>
      <c r="M12" s="48">
        <v>7</v>
      </c>
      <c r="N12" s="48">
        <v>7</v>
      </c>
      <c r="O12" s="48">
        <v>39</v>
      </c>
      <c r="P12" s="49">
        <v>30</v>
      </c>
    </row>
    <row r="13" spans="2:16" ht="15" thickTop="1" thickBot="1" x14ac:dyDescent="0.2">
      <c r="B13" s="47" t="s">
        <v>247</v>
      </c>
      <c r="C13" s="48" t="s">
        <v>231</v>
      </c>
      <c r="D13" s="48">
        <v>619</v>
      </c>
      <c r="E13" s="48" t="s">
        <v>125</v>
      </c>
      <c r="F13" s="48" t="s">
        <v>368</v>
      </c>
      <c r="G13" s="48"/>
      <c r="H13" s="48">
        <v>845</v>
      </c>
      <c r="I13" s="48">
        <v>3</v>
      </c>
      <c r="J13" s="48">
        <v>8</v>
      </c>
      <c r="K13" s="48">
        <v>6</v>
      </c>
      <c r="L13" s="48">
        <v>7</v>
      </c>
      <c r="M13" s="48">
        <v>-11</v>
      </c>
      <c r="N13" s="48">
        <v>8</v>
      </c>
      <c r="O13" s="48">
        <v>43</v>
      </c>
      <c r="P13" s="49">
        <v>32</v>
      </c>
    </row>
    <row r="14" spans="2:16" ht="15" thickTop="1" thickBot="1" x14ac:dyDescent="0.2">
      <c r="B14" s="47" t="s">
        <v>252</v>
      </c>
      <c r="C14" s="48" t="s">
        <v>231</v>
      </c>
      <c r="D14" s="48">
        <v>639</v>
      </c>
      <c r="E14" s="48" t="s">
        <v>141</v>
      </c>
      <c r="F14" s="48" t="s">
        <v>369</v>
      </c>
      <c r="G14" s="48"/>
      <c r="H14" s="48">
        <v>845</v>
      </c>
      <c r="I14" s="48">
        <v>11</v>
      </c>
      <c r="J14" s="48">
        <v>-12</v>
      </c>
      <c r="K14" s="48">
        <v>10</v>
      </c>
      <c r="L14" s="48">
        <v>9</v>
      </c>
      <c r="M14" s="48">
        <v>9</v>
      </c>
      <c r="N14" s="48">
        <v>1</v>
      </c>
      <c r="O14" s="48">
        <v>52</v>
      </c>
      <c r="P14" s="49">
        <v>40</v>
      </c>
    </row>
    <row r="15" spans="2:16" ht="15" thickTop="1" thickBot="1" x14ac:dyDescent="0.2">
      <c r="B15" s="47" t="s">
        <v>254</v>
      </c>
      <c r="C15" s="48" t="s">
        <v>231</v>
      </c>
      <c r="D15" s="48">
        <v>483</v>
      </c>
      <c r="E15" s="48" t="s">
        <v>370</v>
      </c>
      <c r="F15" s="48" t="s">
        <v>371</v>
      </c>
      <c r="G15" s="48"/>
      <c r="H15" s="48">
        <v>845</v>
      </c>
      <c r="I15" s="48">
        <v>12</v>
      </c>
      <c r="J15" s="48">
        <v>-13</v>
      </c>
      <c r="K15" s="48">
        <v>11</v>
      </c>
      <c r="L15" s="48">
        <v>11</v>
      </c>
      <c r="M15" s="48">
        <v>10</v>
      </c>
      <c r="N15" s="48">
        <v>11</v>
      </c>
      <c r="O15" s="48">
        <v>68</v>
      </c>
      <c r="P15" s="49">
        <v>55</v>
      </c>
    </row>
    <row r="16" spans="2:16" ht="15" thickTop="1" thickBot="1" x14ac:dyDescent="0.2">
      <c r="B16" s="47" t="s">
        <v>255</v>
      </c>
      <c r="C16" s="48" t="s">
        <v>231</v>
      </c>
      <c r="D16" s="48">
        <v>500</v>
      </c>
      <c r="E16" s="48" t="s">
        <v>23</v>
      </c>
      <c r="F16" s="48" t="s">
        <v>372</v>
      </c>
      <c r="G16" s="48"/>
      <c r="H16" s="48">
        <v>845</v>
      </c>
      <c r="I16" s="48">
        <v>10</v>
      </c>
      <c r="J16" s="48">
        <v>10</v>
      </c>
      <c r="K16" s="48">
        <v>12</v>
      </c>
      <c r="L16" s="48">
        <v>-16</v>
      </c>
      <c r="M16" s="48">
        <v>14</v>
      </c>
      <c r="N16" s="48">
        <v>16</v>
      </c>
      <c r="O16" s="48">
        <v>78</v>
      </c>
      <c r="P16" s="49">
        <v>62</v>
      </c>
    </row>
    <row r="17" spans="2:16" ht="15" thickTop="1" thickBot="1" x14ac:dyDescent="0.2">
      <c r="B17" s="47" t="s">
        <v>258</v>
      </c>
      <c r="C17" s="48" t="s">
        <v>231</v>
      </c>
      <c r="D17" s="48">
        <v>620</v>
      </c>
      <c r="E17" s="48" t="s">
        <v>115</v>
      </c>
      <c r="F17" s="48" t="s">
        <v>373</v>
      </c>
      <c r="G17" s="48"/>
      <c r="H17" s="48">
        <v>845</v>
      </c>
      <c r="I17" s="48">
        <v>18</v>
      </c>
      <c r="J17" s="48" t="s">
        <v>374</v>
      </c>
      <c r="K17" s="48" t="s">
        <v>375</v>
      </c>
      <c r="L17" s="48">
        <v>13</v>
      </c>
      <c r="M17" s="48">
        <v>12</v>
      </c>
      <c r="N17" s="48">
        <v>12</v>
      </c>
      <c r="O17" s="48">
        <v>97</v>
      </c>
      <c r="P17" s="49">
        <v>76</v>
      </c>
    </row>
    <row r="18" spans="2:16" ht="15" thickTop="1" thickBot="1" x14ac:dyDescent="0.2">
      <c r="B18" s="47" t="s">
        <v>259</v>
      </c>
      <c r="C18" s="48" t="s">
        <v>231</v>
      </c>
      <c r="D18" s="48">
        <v>46</v>
      </c>
      <c r="E18" s="48" t="s">
        <v>23</v>
      </c>
      <c r="F18" s="48" t="s">
        <v>376</v>
      </c>
      <c r="G18" s="48"/>
      <c r="H18" s="48">
        <v>845</v>
      </c>
      <c r="I18" s="48">
        <v>13</v>
      </c>
      <c r="J18" s="48" t="s">
        <v>374</v>
      </c>
      <c r="K18" s="48" t="s">
        <v>375</v>
      </c>
      <c r="L18" s="48" t="s">
        <v>377</v>
      </c>
      <c r="M18" s="48" t="s">
        <v>375</v>
      </c>
      <c r="N18" s="48" t="s">
        <v>375</v>
      </c>
      <c r="O18" s="48">
        <v>118</v>
      </c>
      <c r="P18" s="49">
        <v>97</v>
      </c>
    </row>
    <row r="19" spans="2:16" ht="15" thickTop="1" thickBot="1" x14ac:dyDescent="0.2">
      <c r="B19" s="47" t="s">
        <v>262</v>
      </c>
      <c r="C19" s="48" t="s">
        <v>231</v>
      </c>
      <c r="D19" s="48">
        <v>633</v>
      </c>
      <c r="E19" s="48" t="s">
        <v>378</v>
      </c>
      <c r="F19" s="48" t="s">
        <v>379</v>
      </c>
      <c r="G19" s="48"/>
      <c r="H19" s="48">
        <v>845</v>
      </c>
      <c r="I19" s="48" t="s">
        <v>380</v>
      </c>
      <c r="J19" s="48" t="s">
        <v>375</v>
      </c>
      <c r="K19" s="48" t="s">
        <v>375</v>
      </c>
      <c r="L19" s="48" t="s">
        <v>375</v>
      </c>
      <c r="M19" s="48" t="s">
        <v>375</v>
      </c>
      <c r="N19" s="48" t="s">
        <v>375</v>
      </c>
      <c r="O19" s="48">
        <v>126</v>
      </c>
      <c r="P19" s="49">
        <v>105</v>
      </c>
    </row>
    <row r="20" spans="2:16" ht="15" thickTop="1" thickBot="1" x14ac:dyDescent="0.2">
      <c r="B20" s="47" t="s">
        <v>264</v>
      </c>
      <c r="C20" s="51" t="s">
        <v>231</v>
      </c>
      <c r="D20" s="51">
        <v>566</v>
      </c>
      <c r="E20" s="51" t="s">
        <v>381</v>
      </c>
      <c r="F20" s="51" t="s">
        <v>382</v>
      </c>
      <c r="G20" s="51"/>
      <c r="H20" s="51">
        <v>845</v>
      </c>
      <c r="I20" s="51" t="s">
        <v>380</v>
      </c>
      <c r="J20" s="51" t="s">
        <v>375</v>
      </c>
      <c r="K20" s="51" t="s">
        <v>375</v>
      </c>
      <c r="L20" s="51" t="s">
        <v>375</v>
      </c>
      <c r="M20" s="51" t="s">
        <v>375</v>
      </c>
      <c r="N20" s="51" t="s">
        <v>375</v>
      </c>
      <c r="O20" s="51">
        <v>126</v>
      </c>
      <c r="P20" s="54">
        <v>105</v>
      </c>
    </row>
    <row r="21" spans="2:16" ht="14" thickTop="1" x14ac:dyDescent="0.15"/>
  </sheetData>
  <phoneticPr fontId="18" type="noConversion"/>
  <hyperlinks>
    <hyperlink ref="I4" r:id="rId1" location="r1" display="https://elyc.org.uk/resources/Documents/Results/2023 Results/Open Events/Regatta 2023/Regatta 2023 Skiff Results.htm - r1" xr:uid="{FA272CC1-4B32-42EA-BEBC-B1BF2710023C}"/>
    <hyperlink ref="J4" r:id="rId2" location="r2" display="https://elyc.org.uk/resources/Documents/Results/2023 Results/Open Events/Regatta 2023/Regatta 2023 Skiff Results.htm - r2" xr:uid="{B6D74C9D-7CFF-477A-8B30-CB7A43B9E584}"/>
    <hyperlink ref="K4" r:id="rId3" location="r3" display="https://elyc.org.uk/resources/Documents/Results/2023 Results/Open Events/Regatta 2023/Regatta 2023 Skiff Results.htm - r3" xr:uid="{529740B9-49F9-4B2D-AE89-D33841F9A7C8}"/>
    <hyperlink ref="L4" r:id="rId4" location="r4" display="https://elyc.org.uk/resources/Documents/Results/2023 Results/Open Events/Regatta 2023/Regatta 2023 Skiff Results.htm - r4" xr:uid="{DE11A773-E6ED-402C-A4C0-D5BF44F2BBA7}"/>
    <hyperlink ref="M4" r:id="rId5" location="r5" display="https://elyc.org.uk/resources/Documents/Results/2023 Results/Open Events/Regatta 2023/Regatta 2023 Skiff Results.htm - r5" xr:uid="{EF6AD120-120D-4661-8B89-28A30270AA36}"/>
    <hyperlink ref="N4" r:id="rId6" location="r6" display="https://elyc.org.uk/resources/Documents/Results/2023 Results/Open Events/Regatta 2023/Regatta 2023 Skiff Results.htm - r6" xr:uid="{CC4CEC6D-7069-4151-985E-63FE4826BDD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4ED8-AD11-43F1-9F02-80ABF1DD54A9}">
  <dimension ref="C3:N12"/>
  <sheetViews>
    <sheetView workbookViewId="0">
      <selection activeCell="C26" sqref="C26"/>
    </sheetView>
  </sheetViews>
  <sheetFormatPr baseColWidth="10" defaultColWidth="8.83203125" defaultRowHeight="13" x14ac:dyDescent="0.15"/>
  <sheetData>
    <row r="3" spans="3:14" ht="14" thickBot="1" x14ac:dyDescent="0.2"/>
    <row r="4" spans="3:14" ht="29" thickBot="1" x14ac:dyDescent="0.2">
      <c r="C4" s="78" t="s">
        <v>214</v>
      </c>
      <c r="D4" s="78" t="s">
        <v>216</v>
      </c>
      <c r="E4" s="78" t="s">
        <v>340</v>
      </c>
      <c r="F4" s="78" t="s">
        <v>286</v>
      </c>
      <c r="G4" s="78" t="s">
        <v>287</v>
      </c>
      <c r="H4" s="78" t="s">
        <v>4</v>
      </c>
      <c r="I4" s="78" t="s">
        <v>341</v>
      </c>
      <c r="J4" s="78" t="s">
        <v>221</v>
      </c>
      <c r="K4" s="78" t="s">
        <v>222</v>
      </c>
      <c r="L4" s="78" t="s">
        <v>223</v>
      </c>
      <c r="M4" s="78" t="s">
        <v>228</v>
      </c>
      <c r="N4" s="78" t="s">
        <v>229</v>
      </c>
    </row>
    <row r="5" spans="3:14" ht="43" thickBot="1" x14ac:dyDescent="0.2">
      <c r="C5" s="79" t="s">
        <v>230</v>
      </c>
      <c r="D5" s="79" t="s">
        <v>299</v>
      </c>
      <c r="E5" s="79" t="s">
        <v>342</v>
      </c>
      <c r="F5" s="79" t="s">
        <v>343</v>
      </c>
      <c r="G5" s="79"/>
      <c r="H5" s="79" t="s">
        <v>344</v>
      </c>
      <c r="I5" s="79"/>
      <c r="J5" s="79">
        <v>2</v>
      </c>
      <c r="K5" s="79">
        <v>2</v>
      </c>
      <c r="L5" s="79">
        <v>1</v>
      </c>
      <c r="M5" s="79">
        <v>5</v>
      </c>
      <c r="N5" s="79">
        <v>5</v>
      </c>
    </row>
    <row r="6" spans="3:14" ht="29" thickBot="1" x14ac:dyDescent="0.2">
      <c r="C6" s="79" t="s">
        <v>233</v>
      </c>
      <c r="D6" s="79" t="s">
        <v>299</v>
      </c>
      <c r="E6" s="79">
        <v>410</v>
      </c>
      <c r="F6" s="79" t="s">
        <v>345</v>
      </c>
      <c r="G6" s="79"/>
      <c r="H6" s="79" t="s">
        <v>37</v>
      </c>
      <c r="I6" s="79" t="s">
        <v>346</v>
      </c>
      <c r="J6" s="79">
        <v>3</v>
      </c>
      <c r="K6" s="79">
        <v>3</v>
      </c>
      <c r="L6" s="79">
        <v>2</v>
      </c>
      <c r="M6" s="79">
        <v>8</v>
      </c>
      <c r="N6" s="79">
        <v>8</v>
      </c>
    </row>
    <row r="7" spans="3:14" ht="29" thickBot="1" x14ac:dyDescent="0.2">
      <c r="C7" s="79" t="s">
        <v>235</v>
      </c>
      <c r="D7" s="79" t="s">
        <v>299</v>
      </c>
      <c r="E7" s="79">
        <v>608</v>
      </c>
      <c r="F7" s="79" t="s">
        <v>59</v>
      </c>
      <c r="G7" s="79"/>
      <c r="H7" s="79" t="s">
        <v>110</v>
      </c>
      <c r="I7" s="79"/>
      <c r="J7" s="79">
        <v>5</v>
      </c>
      <c r="K7" s="79">
        <v>1</v>
      </c>
      <c r="L7" s="79">
        <v>3</v>
      </c>
      <c r="M7" s="79">
        <v>9</v>
      </c>
      <c r="N7" s="79">
        <v>9</v>
      </c>
    </row>
    <row r="8" spans="3:14" ht="43" thickBot="1" x14ac:dyDescent="0.2">
      <c r="C8" s="79" t="s">
        <v>237</v>
      </c>
      <c r="D8" s="79" t="s">
        <v>299</v>
      </c>
      <c r="E8" s="79">
        <v>618</v>
      </c>
      <c r="F8" s="79" t="s">
        <v>347</v>
      </c>
      <c r="G8" s="79"/>
      <c r="H8" s="79" t="s">
        <v>140</v>
      </c>
      <c r="I8" s="79"/>
      <c r="J8" s="79">
        <v>1</v>
      </c>
      <c r="K8" s="79">
        <v>6</v>
      </c>
      <c r="L8" s="79">
        <v>5</v>
      </c>
      <c r="M8" s="79">
        <v>12</v>
      </c>
      <c r="N8" s="79">
        <v>12</v>
      </c>
    </row>
    <row r="9" spans="3:14" ht="43" thickBot="1" x14ac:dyDescent="0.2">
      <c r="C9" s="79" t="s">
        <v>239</v>
      </c>
      <c r="D9" s="79" t="s">
        <v>299</v>
      </c>
      <c r="E9" s="79">
        <v>546</v>
      </c>
      <c r="F9" s="79" t="s">
        <v>348</v>
      </c>
      <c r="G9" s="79"/>
      <c r="H9" s="79" t="s">
        <v>349</v>
      </c>
      <c r="I9" s="79"/>
      <c r="J9" s="79">
        <v>4</v>
      </c>
      <c r="K9" s="79">
        <v>4</v>
      </c>
      <c r="L9" s="79">
        <v>7</v>
      </c>
      <c r="M9" s="79">
        <v>15</v>
      </c>
      <c r="N9" s="79">
        <v>15</v>
      </c>
    </row>
    <row r="10" spans="3:14" ht="29" thickBot="1" x14ac:dyDescent="0.2">
      <c r="C10" s="79" t="s">
        <v>242</v>
      </c>
      <c r="D10" s="79" t="s">
        <v>299</v>
      </c>
      <c r="E10" s="79">
        <v>620</v>
      </c>
      <c r="F10" s="79" t="s">
        <v>350</v>
      </c>
      <c r="G10" s="79"/>
      <c r="H10" s="79" t="s">
        <v>115</v>
      </c>
      <c r="I10" s="79"/>
      <c r="J10" s="79">
        <v>7</v>
      </c>
      <c r="K10" s="79">
        <v>5</v>
      </c>
      <c r="L10" s="79">
        <v>4</v>
      </c>
      <c r="M10" s="79">
        <v>16</v>
      </c>
      <c r="N10" s="79">
        <v>16</v>
      </c>
    </row>
    <row r="11" spans="3:14" ht="29" thickBot="1" x14ac:dyDescent="0.2">
      <c r="C11" s="79" t="s">
        <v>243</v>
      </c>
      <c r="D11" s="79" t="s">
        <v>299</v>
      </c>
      <c r="E11" s="79" t="s">
        <v>351</v>
      </c>
      <c r="F11" s="79" t="s">
        <v>352</v>
      </c>
      <c r="G11" s="79"/>
      <c r="H11" s="79" t="s">
        <v>353</v>
      </c>
      <c r="I11" s="79"/>
      <c r="J11" s="79">
        <v>6</v>
      </c>
      <c r="K11" s="79">
        <v>8</v>
      </c>
      <c r="L11" s="79">
        <v>6</v>
      </c>
      <c r="M11" s="79">
        <v>20</v>
      </c>
      <c r="N11" s="79">
        <v>20</v>
      </c>
    </row>
    <row r="12" spans="3:14" ht="29" thickBot="1" x14ac:dyDescent="0.2">
      <c r="C12" s="79" t="s">
        <v>245</v>
      </c>
      <c r="D12" s="79" t="s">
        <v>299</v>
      </c>
      <c r="E12" s="79">
        <v>26</v>
      </c>
      <c r="F12" s="79" t="s">
        <v>354</v>
      </c>
      <c r="G12" s="79"/>
      <c r="H12" s="79" t="s">
        <v>115</v>
      </c>
      <c r="I12" s="79" t="s">
        <v>346</v>
      </c>
      <c r="J12" s="79">
        <v>8</v>
      </c>
      <c r="K12" s="79">
        <v>7</v>
      </c>
      <c r="L12" s="79">
        <v>8</v>
      </c>
      <c r="M12" s="79">
        <v>23</v>
      </c>
      <c r="N12" s="79">
        <v>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86747-735D-4DE5-B402-9370472F98E1}">
  <dimension ref="B2:N46"/>
  <sheetViews>
    <sheetView workbookViewId="0">
      <selection activeCell="F11" sqref="F11"/>
    </sheetView>
  </sheetViews>
  <sheetFormatPr baseColWidth="10" defaultColWidth="8.83203125" defaultRowHeight="13" x14ac:dyDescent="0.15"/>
  <cols>
    <col min="6" max="6" width="24.1640625" customWidth="1"/>
    <col min="7" max="7" width="27.6640625" customWidth="1"/>
  </cols>
  <sheetData>
    <row r="2" spans="2:14" ht="14" thickBot="1" x14ac:dyDescent="0.2"/>
    <row r="3" spans="2:14" x14ac:dyDescent="0.15">
      <c r="B3" s="111" t="s">
        <v>214</v>
      </c>
      <c r="C3" s="111" t="s">
        <v>215</v>
      </c>
      <c r="D3" s="111" t="s">
        <v>316</v>
      </c>
      <c r="E3" s="111" t="s">
        <v>285</v>
      </c>
      <c r="F3" s="66" t="s">
        <v>317</v>
      </c>
      <c r="G3" s="111" t="s">
        <v>4</v>
      </c>
      <c r="H3" s="111" t="s">
        <v>298</v>
      </c>
      <c r="I3" s="111" t="s">
        <v>221</v>
      </c>
      <c r="J3" s="111" t="s">
        <v>222</v>
      </c>
      <c r="K3" s="111" t="s">
        <v>223</v>
      </c>
      <c r="L3" s="66" t="s">
        <v>298</v>
      </c>
      <c r="M3" s="111" t="s">
        <v>228</v>
      </c>
      <c r="N3" s="113" t="s">
        <v>229</v>
      </c>
    </row>
    <row r="4" spans="2:14" ht="14" thickBot="1" x14ac:dyDescent="0.2">
      <c r="B4" s="112"/>
      <c r="C4" s="112"/>
      <c r="D4" s="112"/>
      <c r="E4" s="112"/>
      <c r="F4" s="58" t="s">
        <v>318</v>
      </c>
      <c r="G4" s="112"/>
      <c r="H4" s="112"/>
      <c r="I4" s="112"/>
      <c r="J4" s="112"/>
      <c r="K4" s="112"/>
      <c r="L4" s="58" t="s">
        <v>319</v>
      </c>
      <c r="M4" s="112"/>
      <c r="N4" s="114"/>
    </row>
    <row r="5" spans="2:14" ht="15" customHeight="1" thickBot="1" x14ac:dyDescent="0.2">
      <c r="B5" s="67" t="s">
        <v>230</v>
      </c>
      <c r="C5" s="59" t="s">
        <v>231</v>
      </c>
      <c r="D5" s="59" t="s">
        <v>320</v>
      </c>
      <c r="E5" s="59">
        <v>636</v>
      </c>
      <c r="F5" s="59" t="s">
        <v>149</v>
      </c>
      <c r="G5" s="59"/>
      <c r="H5" s="59">
        <v>77</v>
      </c>
      <c r="I5" s="60">
        <v>3</v>
      </c>
      <c r="J5" s="61">
        <v>2</v>
      </c>
      <c r="K5" s="62">
        <v>1</v>
      </c>
      <c r="L5" s="59"/>
      <c r="M5" s="59">
        <v>6</v>
      </c>
      <c r="N5" s="68">
        <v>6</v>
      </c>
    </row>
    <row r="6" spans="2:14" ht="15" customHeight="1" thickBot="1" x14ac:dyDescent="0.2">
      <c r="B6" s="69" t="s">
        <v>233</v>
      </c>
      <c r="C6" s="63" t="s">
        <v>231</v>
      </c>
      <c r="D6" s="63" t="s">
        <v>320</v>
      </c>
      <c r="E6" s="63">
        <v>638</v>
      </c>
      <c r="F6" s="63" t="s">
        <v>155</v>
      </c>
      <c r="G6" s="63"/>
      <c r="H6" s="63">
        <v>78</v>
      </c>
      <c r="I6" s="61">
        <v>2</v>
      </c>
      <c r="J6" s="60">
        <v>3</v>
      </c>
      <c r="K6" s="60">
        <v>3</v>
      </c>
      <c r="L6" s="63"/>
      <c r="M6" s="63">
        <v>8</v>
      </c>
      <c r="N6" s="70">
        <v>8</v>
      </c>
    </row>
    <row r="7" spans="2:14" ht="15" customHeight="1" thickBot="1" x14ac:dyDescent="0.2">
      <c r="B7" s="67" t="s">
        <v>235</v>
      </c>
      <c r="C7" s="59" t="s">
        <v>231</v>
      </c>
      <c r="D7" s="59" t="s">
        <v>320</v>
      </c>
      <c r="E7" s="59">
        <v>549</v>
      </c>
      <c r="F7" s="59" t="s">
        <v>248</v>
      </c>
      <c r="G7" s="59"/>
      <c r="H7" s="59">
        <v>63</v>
      </c>
      <c r="I7" s="59">
        <v>6</v>
      </c>
      <c r="J7" s="62">
        <v>1</v>
      </c>
      <c r="K7" s="61">
        <v>2</v>
      </c>
      <c r="L7" s="59"/>
      <c r="M7" s="59">
        <v>9</v>
      </c>
      <c r="N7" s="68">
        <v>9</v>
      </c>
    </row>
    <row r="8" spans="2:14" ht="15" customHeight="1" thickBot="1" x14ac:dyDescent="0.2">
      <c r="B8" s="69" t="s">
        <v>237</v>
      </c>
      <c r="C8" s="63" t="s">
        <v>231</v>
      </c>
      <c r="D8" s="63" t="s">
        <v>320</v>
      </c>
      <c r="E8" s="63">
        <v>516</v>
      </c>
      <c r="F8" s="63" t="s">
        <v>321</v>
      </c>
      <c r="G8" s="63"/>
      <c r="H8" s="63">
        <v>60</v>
      </c>
      <c r="I8" s="63">
        <v>4</v>
      </c>
      <c r="J8" s="63">
        <v>5</v>
      </c>
      <c r="K8" s="63">
        <v>7</v>
      </c>
      <c r="L8" s="63"/>
      <c r="M8" s="63">
        <v>16</v>
      </c>
      <c r="N8" s="70">
        <v>16</v>
      </c>
    </row>
    <row r="9" spans="2:14" ht="15" customHeight="1" thickBot="1" x14ac:dyDescent="0.2">
      <c r="B9" s="67" t="s">
        <v>239</v>
      </c>
      <c r="C9" s="59" t="s">
        <v>231</v>
      </c>
      <c r="D9" s="59" t="s">
        <v>320</v>
      </c>
      <c r="E9" s="59">
        <v>627</v>
      </c>
      <c r="F9" s="59" t="s">
        <v>8</v>
      </c>
      <c r="G9" s="59"/>
      <c r="H9" s="59">
        <v>74</v>
      </c>
      <c r="I9" s="59">
        <v>8</v>
      </c>
      <c r="J9" s="59">
        <v>8</v>
      </c>
      <c r="K9" s="59">
        <v>4</v>
      </c>
      <c r="L9" s="59"/>
      <c r="M9" s="59">
        <v>20</v>
      </c>
      <c r="N9" s="68">
        <v>20</v>
      </c>
    </row>
    <row r="10" spans="2:14" ht="15" customHeight="1" thickBot="1" x14ac:dyDescent="0.2">
      <c r="B10" s="69" t="s">
        <v>242</v>
      </c>
      <c r="C10" s="63" t="s">
        <v>231</v>
      </c>
      <c r="D10" s="63" t="s">
        <v>320</v>
      </c>
      <c r="E10" s="63">
        <v>612</v>
      </c>
      <c r="F10" s="63" t="s">
        <v>74</v>
      </c>
      <c r="G10" s="63"/>
      <c r="H10" s="63">
        <v>71</v>
      </c>
      <c r="I10" s="63">
        <v>10</v>
      </c>
      <c r="J10" s="63">
        <v>10</v>
      </c>
      <c r="K10" s="63">
        <v>5</v>
      </c>
      <c r="L10" s="63"/>
      <c r="M10" s="63">
        <v>25</v>
      </c>
      <c r="N10" s="70">
        <v>25</v>
      </c>
    </row>
    <row r="11" spans="2:14" ht="15" customHeight="1" thickBot="1" x14ac:dyDescent="0.2">
      <c r="B11" s="67" t="s">
        <v>243</v>
      </c>
      <c r="C11" s="59" t="s">
        <v>231</v>
      </c>
      <c r="D11" s="59" t="s">
        <v>320</v>
      </c>
      <c r="E11" s="59">
        <v>590</v>
      </c>
      <c r="F11" s="59" t="s">
        <v>135</v>
      </c>
      <c r="G11" s="59"/>
      <c r="H11" s="59">
        <v>51</v>
      </c>
      <c r="I11" s="59">
        <v>12</v>
      </c>
      <c r="J11" s="59">
        <v>6</v>
      </c>
      <c r="K11" s="59">
        <v>8</v>
      </c>
      <c r="L11" s="59"/>
      <c r="M11" s="59">
        <v>26</v>
      </c>
      <c r="N11" s="68">
        <v>26</v>
      </c>
    </row>
    <row r="12" spans="2:14" ht="15" customHeight="1" thickBot="1" x14ac:dyDescent="0.2">
      <c r="B12" s="69" t="s">
        <v>245</v>
      </c>
      <c r="C12" s="63" t="s">
        <v>231</v>
      </c>
      <c r="D12" s="63" t="s">
        <v>320</v>
      </c>
      <c r="E12" s="63">
        <v>594</v>
      </c>
      <c r="F12" s="63" t="s">
        <v>127</v>
      </c>
      <c r="G12" s="63"/>
      <c r="H12" s="63">
        <v>69</v>
      </c>
      <c r="I12" s="63">
        <v>5</v>
      </c>
      <c r="J12" s="63">
        <v>9</v>
      </c>
      <c r="K12" s="63">
        <v>13</v>
      </c>
      <c r="L12" s="63"/>
      <c r="M12" s="63">
        <v>27</v>
      </c>
      <c r="N12" s="70">
        <v>27</v>
      </c>
    </row>
    <row r="13" spans="2:14" ht="15" customHeight="1" thickBot="1" x14ac:dyDescent="0.2">
      <c r="B13" s="67" t="s">
        <v>247</v>
      </c>
      <c r="C13" s="59" t="s">
        <v>231</v>
      </c>
      <c r="D13" s="59" t="s">
        <v>320</v>
      </c>
      <c r="E13" s="59">
        <v>622</v>
      </c>
      <c r="F13" s="59" t="s">
        <v>104</v>
      </c>
      <c r="G13" s="59"/>
      <c r="H13" s="59">
        <v>73</v>
      </c>
      <c r="I13" s="59">
        <v>14</v>
      </c>
      <c r="J13" s="59">
        <v>4</v>
      </c>
      <c r="K13" s="59">
        <v>11</v>
      </c>
      <c r="L13" s="59"/>
      <c r="M13" s="59">
        <v>29</v>
      </c>
      <c r="N13" s="68">
        <v>29</v>
      </c>
    </row>
    <row r="14" spans="2:14" ht="15" customHeight="1" thickBot="1" x14ac:dyDescent="0.2">
      <c r="B14" s="69" t="s">
        <v>252</v>
      </c>
      <c r="C14" s="63" t="s">
        <v>231</v>
      </c>
      <c r="D14" s="63" t="s">
        <v>322</v>
      </c>
      <c r="E14" s="63">
        <v>561</v>
      </c>
      <c r="F14" s="63" t="s">
        <v>105</v>
      </c>
      <c r="G14" s="63"/>
      <c r="H14" s="63">
        <v>64</v>
      </c>
      <c r="I14" s="63">
        <v>16</v>
      </c>
      <c r="J14" s="63">
        <v>11</v>
      </c>
      <c r="K14" s="63">
        <v>6</v>
      </c>
      <c r="L14" s="63"/>
      <c r="M14" s="63">
        <v>33</v>
      </c>
      <c r="N14" s="70">
        <v>33</v>
      </c>
    </row>
    <row r="15" spans="2:14" ht="15" customHeight="1" x14ac:dyDescent="0.15">
      <c r="B15" s="73" t="s">
        <v>254</v>
      </c>
      <c r="C15" s="73" t="s">
        <v>231</v>
      </c>
      <c r="D15" s="73" t="s">
        <v>320</v>
      </c>
      <c r="E15" s="73">
        <v>483</v>
      </c>
      <c r="F15" s="73" t="s">
        <v>186</v>
      </c>
      <c r="G15" s="64" t="s">
        <v>323</v>
      </c>
      <c r="H15" s="73">
        <v>59</v>
      </c>
      <c r="I15" s="74">
        <v>1</v>
      </c>
      <c r="J15" s="73">
        <v>15</v>
      </c>
      <c r="K15" s="73">
        <v>24</v>
      </c>
      <c r="L15" s="73"/>
      <c r="M15" s="73">
        <v>40</v>
      </c>
      <c r="N15" s="75">
        <v>40</v>
      </c>
    </row>
    <row r="16" spans="2:14" ht="15" customHeight="1" thickBot="1" x14ac:dyDescent="0.2">
      <c r="B16" s="69" t="s">
        <v>255</v>
      </c>
      <c r="C16" s="63" t="s">
        <v>231</v>
      </c>
      <c r="D16" s="63" t="s">
        <v>320</v>
      </c>
      <c r="E16" s="63">
        <v>615</v>
      </c>
      <c r="F16" s="63" t="s">
        <v>40</v>
      </c>
      <c r="G16" s="63"/>
      <c r="H16" s="63">
        <v>70</v>
      </c>
      <c r="I16" s="63">
        <v>9</v>
      </c>
      <c r="J16" s="63">
        <v>21</v>
      </c>
      <c r="K16" s="63">
        <v>12</v>
      </c>
      <c r="L16" s="63"/>
      <c r="M16" s="63">
        <v>42</v>
      </c>
      <c r="N16" s="70">
        <v>42</v>
      </c>
    </row>
    <row r="17" spans="2:14" ht="15" customHeight="1" thickBot="1" x14ac:dyDescent="0.2">
      <c r="B17" s="67" t="s">
        <v>258</v>
      </c>
      <c r="C17" s="59" t="s">
        <v>231</v>
      </c>
      <c r="D17" s="59" t="s">
        <v>320</v>
      </c>
      <c r="E17" s="59">
        <v>375</v>
      </c>
      <c r="F17" s="59" t="s">
        <v>324</v>
      </c>
      <c r="G17" s="59"/>
      <c r="H17" s="59">
        <v>55</v>
      </c>
      <c r="I17" s="59">
        <v>13</v>
      </c>
      <c r="J17" s="59">
        <v>13</v>
      </c>
      <c r="K17" s="59">
        <v>16</v>
      </c>
      <c r="L17" s="59"/>
      <c r="M17" s="59">
        <v>42</v>
      </c>
      <c r="N17" s="68">
        <v>42</v>
      </c>
    </row>
    <row r="18" spans="2:14" ht="15" customHeight="1" thickBot="1" x14ac:dyDescent="0.2">
      <c r="B18" s="69" t="s">
        <v>259</v>
      </c>
      <c r="C18" s="63" t="s">
        <v>231</v>
      </c>
      <c r="D18" s="63" t="s">
        <v>320</v>
      </c>
      <c r="E18" s="63">
        <v>618</v>
      </c>
      <c r="F18" s="63" t="s">
        <v>24</v>
      </c>
      <c r="G18" s="63"/>
      <c r="H18" s="63">
        <v>72</v>
      </c>
      <c r="I18" s="63">
        <v>7</v>
      </c>
      <c r="J18" s="63">
        <v>7</v>
      </c>
      <c r="K18" s="63" t="s">
        <v>325</v>
      </c>
      <c r="L18" s="63"/>
      <c r="M18" s="63">
        <v>45</v>
      </c>
      <c r="N18" s="70">
        <v>45</v>
      </c>
    </row>
    <row r="19" spans="2:14" ht="15" customHeight="1" thickBot="1" x14ac:dyDescent="0.2">
      <c r="B19" s="67" t="s">
        <v>262</v>
      </c>
      <c r="C19" s="59" t="s">
        <v>231</v>
      </c>
      <c r="D19" s="59" t="s">
        <v>320</v>
      </c>
      <c r="E19" s="59">
        <v>469</v>
      </c>
      <c r="F19" s="59" t="s">
        <v>260</v>
      </c>
      <c r="G19" s="59"/>
      <c r="H19" s="59">
        <v>58</v>
      </c>
      <c r="I19" s="59">
        <v>18</v>
      </c>
      <c r="J19" s="59">
        <v>20</v>
      </c>
      <c r="K19" s="59">
        <v>9</v>
      </c>
      <c r="L19" s="59"/>
      <c r="M19" s="59">
        <v>47</v>
      </c>
      <c r="N19" s="68">
        <v>47</v>
      </c>
    </row>
    <row r="20" spans="2:14" ht="15" customHeight="1" thickBot="1" x14ac:dyDescent="0.2">
      <c r="B20" s="69" t="s">
        <v>264</v>
      </c>
      <c r="C20" s="63" t="s">
        <v>231</v>
      </c>
      <c r="D20" s="63" t="s">
        <v>320</v>
      </c>
      <c r="E20" s="63">
        <v>535</v>
      </c>
      <c r="F20" s="63" t="s">
        <v>18</v>
      </c>
      <c r="G20" s="63"/>
      <c r="H20" s="63">
        <v>61</v>
      </c>
      <c r="I20" s="63">
        <v>11</v>
      </c>
      <c r="J20" s="63">
        <v>16</v>
      </c>
      <c r="K20" s="63">
        <v>22</v>
      </c>
      <c r="L20" s="63"/>
      <c r="M20" s="63">
        <v>49</v>
      </c>
      <c r="N20" s="70">
        <v>49</v>
      </c>
    </row>
    <row r="21" spans="2:14" ht="15" customHeight="1" thickBot="1" x14ac:dyDescent="0.2">
      <c r="B21" s="67" t="s">
        <v>266</v>
      </c>
      <c r="C21" s="59" t="s">
        <v>231</v>
      </c>
      <c r="D21" s="59" t="s">
        <v>320</v>
      </c>
      <c r="E21" s="59">
        <v>584</v>
      </c>
      <c r="F21" s="59" t="s">
        <v>27</v>
      </c>
      <c r="G21" s="59"/>
      <c r="H21" s="59">
        <v>67</v>
      </c>
      <c r="I21" s="59">
        <v>24</v>
      </c>
      <c r="J21" s="59">
        <v>12</v>
      </c>
      <c r="K21" s="59">
        <v>18</v>
      </c>
      <c r="L21" s="59"/>
      <c r="M21" s="59">
        <v>54</v>
      </c>
      <c r="N21" s="68">
        <v>54</v>
      </c>
    </row>
    <row r="22" spans="2:14" ht="15" customHeight="1" thickBot="1" x14ac:dyDescent="0.2">
      <c r="B22" s="69" t="s">
        <v>268</v>
      </c>
      <c r="C22" s="63" t="s">
        <v>231</v>
      </c>
      <c r="D22" s="63" t="s">
        <v>320</v>
      </c>
      <c r="E22" s="63">
        <v>297</v>
      </c>
      <c r="F22" s="63" t="s">
        <v>167</v>
      </c>
      <c r="G22" s="63"/>
      <c r="H22" s="63">
        <v>54</v>
      </c>
      <c r="I22" s="63">
        <v>20</v>
      </c>
      <c r="J22" s="63">
        <v>22</v>
      </c>
      <c r="K22" s="63">
        <v>14</v>
      </c>
      <c r="L22" s="63"/>
      <c r="M22" s="63">
        <v>56</v>
      </c>
      <c r="N22" s="70">
        <v>56</v>
      </c>
    </row>
    <row r="23" spans="2:14" ht="15" customHeight="1" thickBot="1" x14ac:dyDescent="0.2">
      <c r="B23" s="67" t="s">
        <v>269</v>
      </c>
      <c r="C23" s="59" t="s">
        <v>231</v>
      </c>
      <c r="D23" s="59" t="s">
        <v>320</v>
      </c>
      <c r="E23" s="59">
        <v>178</v>
      </c>
      <c r="F23" s="59" t="s">
        <v>107</v>
      </c>
      <c r="G23" s="59"/>
      <c r="H23" s="59">
        <v>53</v>
      </c>
      <c r="I23" s="59">
        <v>15</v>
      </c>
      <c r="J23" s="59">
        <v>25</v>
      </c>
      <c r="K23" s="59">
        <v>17</v>
      </c>
      <c r="L23" s="59"/>
      <c r="M23" s="59">
        <v>57</v>
      </c>
      <c r="N23" s="68">
        <v>57</v>
      </c>
    </row>
    <row r="24" spans="2:14" ht="15" customHeight="1" x14ac:dyDescent="0.15">
      <c r="B24" s="76" t="s">
        <v>273</v>
      </c>
      <c r="C24" s="76" t="s">
        <v>231</v>
      </c>
      <c r="D24" s="76" t="s">
        <v>320</v>
      </c>
      <c r="E24" s="76">
        <v>147</v>
      </c>
      <c r="F24" s="76" t="s">
        <v>326</v>
      </c>
      <c r="G24" s="65" t="s">
        <v>73</v>
      </c>
      <c r="H24" s="76">
        <v>52</v>
      </c>
      <c r="I24" s="76">
        <v>17</v>
      </c>
      <c r="J24" s="76">
        <v>17</v>
      </c>
      <c r="K24" s="76">
        <v>25</v>
      </c>
      <c r="L24" s="76"/>
      <c r="M24" s="76">
        <v>59</v>
      </c>
      <c r="N24" s="77">
        <v>59</v>
      </c>
    </row>
    <row r="25" spans="2:14" ht="15" customHeight="1" thickBot="1" x14ac:dyDescent="0.2">
      <c r="B25" s="67" t="s">
        <v>274</v>
      </c>
      <c r="C25" s="59" t="s">
        <v>231</v>
      </c>
      <c r="D25" s="59" t="s">
        <v>320</v>
      </c>
      <c r="E25" s="59">
        <v>609</v>
      </c>
      <c r="F25" s="59" t="s">
        <v>327</v>
      </c>
      <c r="G25" s="59"/>
      <c r="H25" s="59">
        <v>83</v>
      </c>
      <c r="I25" s="59" t="s">
        <v>328</v>
      </c>
      <c r="J25" s="59">
        <v>19</v>
      </c>
      <c r="K25" s="59">
        <v>10</v>
      </c>
      <c r="L25" s="59"/>
      <c r="M25" s="59">
        <v>60</v>
      </c>
      <c r="N25" s="68">
        <v>60</v>
      </c>
    </row>
    <row r="26" spans="2:14" ht="15" customHeight="1" thickBot="1" x14ac:dyDescent="0.2">
      <c r="B26" s="69" t="s">
        <v>275</v>
      </c>
      <c r="C26" s="63" t="s">
        <v>231</v>
      </c>
      <c r="D26" s="63" t="s">
        <v>320</v>
      </c>
      <c r="E26" s="63">
        <v>574</v>
      </c>
      <c r="F26" s="63" t="s">
        <v>204</v>
      </c>
      <c r="G26" s="63"/>
      <c r="H26" s="63">
        <v>65</v>
      </c>
      <c r="I26" s="63">
        <v>25</v>
      </c>
      <c r="J26" s="63">
        <v>23</v>
      </c>
      <c r="K26" s="63">
        <v>15</v>
      </c>
      <c r="L26" s="63"/>
      <c r="M26" s="63">
        <v>63</v>
      </c>
      <c r="N26" s="70">
        <v>63</v>
      </c>
    </row>
    <row r="27" spans="2:14" ht="15" customHeight="1" thickBot="1" x14ac:dyDescent="0.2">
      <c r="B27" s="67" t="s">
        <v>278</v>
      </c>
      <c r="C27" s="59" t="s">
        <v>231</v>
      </c>
      <c r="D27" s="59" t="s">
        <v>320</v>
      </c>
      <c r="E27" s="59">
        <v>588</v>
      </c>
      <c r="F27" s="59" t="s">
        <v>46</v>
      </c>
      <c r="G27" s="59"/>
      <c r="H27" s="59">
        <v>68</v>
      </c>
      <c r="I27" s="59">
        <v>27</v>
      </c>
      <c r="J27" s="59">
        <v>18</v>
      </c>
      <c r="K27" s="59">
        <v>21</v>
      </c>
      <c r="L27" s="59"/>
      <c r="M27" s="59">
        <v>66</v>
      </c>
      <c r="N27" s="68">
        <v>66</v>
      </c>
    </row>
    <row r="28" spans="2:14" ht="15" customHeight="1" thickBot="1" x14ac:dyDescent="0.2">
      <c r="B28" s="69" t="s">
        <v>283</v>
      </c>
      <c r="C28" s="63" t="s">
        <v>231</v>
      </c>
      <c r="D28" s="63" t="s">
        <v>320</v>
      </c>
      <c r="E28" s="63">
        <v>394</v>
      </c>
      <c r="F28" s="63" t="s">
        <v>47</v>
      </c>
      <c r="G28" s="63" t="s">
        <v>48</v>
      </c>
      <c r="H28" s="63">
        <v>56</v>
      </c>
      <c r="I28" s="63">
        <v>23</v>
      </c>
      <c r="J28" s="63">
        <v>24</v>
      </c>
      <c r="K28" s="63">
        <v>19</v>
      </c>
      <c r="L28" s="63"/>
      <c r="M28" s="63">
        <v>66</v>
      </c>
      <c r="N28" s="70">
        <v>66</v>
      </c>
    </row>
    <row r="29" spans="2:14" ht="15" customHeight="1" thickBot="1" x14ac:dyDescent="0.2">
      <c r="B29" s="67" t="s">
        <v>329</v>
      </c>
      <c r="C29" s="59" t="s">
        <v>231</v>
      </c>
      <c r="D29" s="59" t="s">
        <v>320</v>
      </c>
      <c r="E29" s="59">
        <v>543</v>
      </c>
      <c r="F29" s="59" t="s">
        <v>61</v>
      </c>
      <c r="G29" s="59"/>
      <c r="H29" s="59">
        <v>62</v>
      </c>
      <c r="I29" s="59">
        <v>26</v>
      </c>
      <c r="J29" s="59">
        <v>26</v>
      </c>
      <c r="K29" s="59">
        <v>20</v>
      </c>
      <c r="L29" s="59"/>
      <c r="M29" s="59">
        <v>72</v>
      </c>
      <c r="N29" s="68">
        <v>72</v>
      </c>
    </row>
    <row r="30" spans="2:14" ht="15" customHeight="1" thickBot="1" x14ac:dyDescent="0.2">
      <c r="B30" s="69" t="s">
        <v>330</v>
      </c>
      <c r="C30" s="63" t="s">
        <v>231</v>
      </c>
      <c r="D30" s="63" t="s">
        <v>320</v>
      </c>
      <c r="E30" s="63">
        <v>582</v>
      </c>
      <c r="F30" s="63" t="s">
        <v>25</v>
      </c>
      <c r="G30" s="63"/>
      <c r="H30" s="63">
        <v>66</v>
      </c>
      <c r="I30" s="63" t="s">
        <v>328</v>
      </c>
      <c r="J30" s="63">
        <v>14</v>
      </c>
      <c r="K30" s="63" t="s">
        <v>325</v>
      </c>
      <c r="L30" s="63"/>
      <c r="M30" s="63">
        <v>76</v>
      </c>
      <c r="N30" s="70">
        <v>76</v>
      </c>
    </row>
    <row r="31" spans="2:14" ht="15" customHeight="1" thickBot="1" x14ac:dyDescent="0.2">
      <c r="B31" s="67" t="s">
        <v>331</v>
      </c>
      <c r="C31" s="59" t="s">
        <v>231</v>
      </c>
      <c r="D31" s="59" t="s">
        <v>332</v>
      </c>
      <c r="E31" s="59">
        <v>595</v>
      </c>
      <c r="F31" s="59" t="s">
        <v>184</v>
      </c>
      <c r="G31" s="59"/>
      <c r="H31" s="59">
        <v>82</v>
      </c>
      <c r="I31" s="59">
        <v>22</v>
      </c>
      <c r="J31" s="59" t="s">
        <v>333</v>
      </c>
      <c r="K31" s="59">
        <v>23</v>
      </c>
      <c r="L31" s="59"/>
      <c r="M31" s="59">
        <v>76</v>
      </c>
      <c r="N31" s="68">
        <v>76</v>
      </c>
    </row>
    <row r="32" spans="2:14" ht="15" customHeight="1" thickBot="1" x14ac:dyDescent="0.2">
      <c r="B32" s="69" t="s">
        <v>334</v>
      </c>
      <c r="C32" s="63" t="s">
        <v>231</v>
      </c>
      <c r="D32" s="63" t="s">
        <v>320</v>
      </c>
      <c r="E32" s="63">
        <v>633</v>
      </c>
      <c r="F32" s="63" t="s">
        <v>139</v>
      </c>
      <c r="G32" s="63"/>
      <c r="H32" s="63">
        <v>76</v>
      </c>
      <c r="I32" s="63">
        <v>19</v>
      </c>
      <c r="J32" s="63" t="s">
        <v>335</v>
      </c>
      <c r="K32" s="63" t="s">
        <v>335</v>
      </c>
      <c r="L32" s="63"/>
      <c r="M32" s="63">
        <v>81</v>
      </c>
      <c r="N32" s="70">
        <v>81</v>
      </c>
    </row>
    <row r="33" spans="2:14" ht="15" customHeight="1" thickBot="1" x14ac:dyDescent="0.2">
      <c r="B33" s="67" t="s">
        <v>336</v>
      </c>
      <c r="C33" s="59" t="s">
        <v>231</v>
      </c>
      <c r="D33" s="59" t="s">
        <v>320</v>
      </c>
      <c r="E33" s="59">
        <v>456</v>
      </c>
      <c r="F33" s="59" t="s">
        <v>209</v>
      </c>
      <c r="G33" s="59"/>
      <c r="H33" s="59">
        <v>57</v>
      </c>
      <c r="I33" s="59">
        <v>28</v>
      </c>
      <c r="J33" s="59">
        <v>27</v>
      </c>
      <c r="K33" s="59">
        <v>26</v>
      </c>
      <c r="L33" s="59"/>
      <c r="M33" s="59">
        <v>81</v>
      </c>
      <c r="N33" s="68">
        <v>81</v>
      </c>
    </row>
    <row r="34" spans="2:14" ht="15" customHeight="1" x14ac:dyDescent="0.15">
      <c r="B34" s="71" t="s">
        <v>337</v>
      </c>
      <c r="C34" s="65" t="s">
        <v>231</v>
      </c>
      <c r="D34" s="65" t="s">
        <v>320</v>
      </c>
      <c r="E34" s="65">
        <v>631</v>
      </c>
      <c r="F34" s="65" t="s">
        <v>156</v>
      </c>
      <c r="G34" s="65"/>
      <c r="H34" s="65">
        <v>75</v>
      </c>
      <c r="I34" s="65">
        <v>21</v>
      </c>
      <c r="J34" s="65" t="s">
        <v>335</v>
      </c>
      <c r="K34" s="65" t="s">
        <v>335</v>
      </c>
      <c r="L34" s="65"/>
      <c r="M34" s="65">
        <v>83</v>
      </c>
      <c r="N34" s="72">
        <v>83</v>
      </c>
    </row>
    <row r="35" spans="2:14" ht="15" customHeight="1" x14ac:dyDescent="0.15"/>
    <row r="36" spans="2:14" ht="15" customHeight="1" x14ac:dyDescent="0.15"/>
    <row r="37" spans="2:14" ht="15" customHeight="1" x14ac:dyDescent="0.15"/>
    <row r="38" spans="2:14" ht="15" customHeight="1" x14ac:dyDescent="0.15"/>
    <row r="39" spans="2:14" ht="15" customHeight="1" x14ac:dyDescent="0.15"/>
    <row r="40" spans="2:14" ht="15" customHeight="1" x14ac:dyDescent="0.15"/>
    <row r="41" spans="2:14" ht="15" customHeight="1" x14ac:dyDescent="0.15"/>
    <row r="42" spans="2:14" ht="15" customHeight="1" x14ac:dyDescent="0.15"/>
    <row r="43" spans="2:14" ht="15" customHeight="1" x14ac:dyDescent="0.15"/>
    <row r="44" spans="2:14" ht="15" customHeight="1" x14ac:dyDescent="0.15"/>
    <row r="45" spans="2:14" ht="15" customHeight="1" x14ac:dyDescent="0.15"/>
    <row r="46" spans="2:14" ht="15" customHeight="1" x14ac:dyDescent="0.15"/>
  </sheetData>
  <mergeCells count="11">
    <mergeCell ref="I3:I4"/>
    <mergeCell ref="J3:J4"/>
    <mergeCell ref="K3:K4"/>
    <mergeCell ref="M3:M4"/>
    <mergeCell ref="N3:N4"/>
    <mergeCell ref="H3:H4"/>
    <mergeCell ref="B3:B4"/>
    <mergeCell ref="C3:C4"/>
    <mergeCell ref="D3:D4"/>
    <mergeCell ref="E3:E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EF61-4F7B-4425-8181-2921DE786ED7}">
  <dimension ref="A1"/>
  <sheetViews>
    <sheetView topLeftCell="A16" workbookViewId="0">
      <selection activeCell="N25" sqref="N25"/>
    </sheetView>
  </sheetViews>
  <sheetFormatPr baseColWidth="10" defaultColWidth="8.83203125" defaultRowHeight="13" x14ac:dyDescent="0.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CBA3-3AB3-410F-B77F-DE3DFF442030}">
  <dimension ref="B1:P14"/>
  <sheetViews>
    <sheetView workbookViewId="0">
      <selection activeCell="B12" sqref="B12"/>
    </sheetView>
  </sheetViews>
  <sheetFormatPr baseColWidth="10" defaultColWidth="8.83203125" defaultRowHeight="27" customHeight="1" x14ac:dyDescent="0.15"/>
  <cols>
    <col min="2" max="3" width="5.5" bestFit="1" customWidth="1"/>
    <col min="4" max="5" width="13.5" bestFit="1" customWidth="1"/>
    <col min="6" max="6" width="8.5" bestFit="1" customWidth="1"/>
    <col min="7" max="7" width="15.33203125" bestFit="1" customWidth="1"/>
    <col min="8" max="8" width="11" bestFit="1" customWidth="1"/>
    <col min="9" max="9" width="26.83203125" bestFit="1" customWidth="1"/>
    <col min="10" max="10" width="4" bestFit="1" customWidth="1"/>
    <col min="11" max="12" width="10.1640625" bestFit="1" customWidth="1"/>
    <col min="13" max="14" width="9" bestFit="1" customWidth="1"/>
    <col min="15" max="15" width="5.5" bestFit="1" customWidth="1"/>
    <col min="16" max="16" width="4.5" bestFit="1" customWidth="1"/>
  </cols>
  <sheetData>
    <row r="1" spans="2:16" ht="27" customHeight="1" thickBot="1" x14ac:dyDescent="0.2"/>
    <row r="2" spans="2:16" ht="27" customHeight="1" thickBot="1" x14ac:dyDescent="0.2">
      <c r="B2" s="55" t="s">
        <v>214</v>
      </c>
      <c r="C2" s="55" t="s">
        <v>298</v>
      </c>
      <c r="D2" s="55" t="s">
        <v>215</v>
      </c>
      <c r="E2" s="55" t="s">
        <v>216</v>
      </c>
      <c r="F2" s="55" t="s">
        <v>285</v>
      </c>
      <c r="G2" s="55" t="s">
        <v>286</v>
      </c>
      <c r="H2" s="55" t="s">
        <v>287</v>
      </c>
      <c r="I2" s="55" t="s">
        <v>4</v>
      </c>
      <c r="J2" s="55" t="s">
        <v>220</v>
      </c>
      <c r="K2" s="56" t="s">
        <v>221</v>
      </c>
      <c r="L2" s="56" t="s">
        <v>222</v>
      </c>
      <c r="M2" s="56" t="s">
        <v>223</v>
      </c>
      <c r="N2" s="56" t="s">
        <v>224</v>
      </c>
      <c r="O2" s="55" t="s">
        <v>228</v>
      </c>
      <c r="P2" s="55" t="s">
        <v>229</v>
      </c>
    </row>
    <row r="3" spans="2:16" ht="27" customHeight="1" thickBot="1" x14ac:dyDescent="0.2">
      <c r="B3" s="57" t="s">
        <v>230</v>
      </c>
      <c r="C3" s="57">
        <v>23</v>
      </c>
      <c r="D3" s="57" t="s">
        <v>299</v>
      </c>
      <c r="E3" s="57" t="s">
        <v>299</v>
      </c>
      <c r="F3" s="57">
        <v>618</v>
      </c>
      <c r="G3" s="57" t="s">
        <v>300</v>
      </c>
      <c r="H3" s="57"/>
      <c r="I3" s="57" t="s">
        <v>301</v>
      </c>
      <c r="J3" s="57">
        <v>849</v>
      </c>
      <c r="K3" s="57">
        <v>2</v>
      </c>
      <c r="L3" s="57">
        <v>-7</v>
      </c>
      <c r="M3" s="57">
        <v>1</v>
      </c>
      <c r="N3" s="57">
        <v>2</v>
      </c>
      <c r="O3" s="57">
        <v>12</v>
      </c>
      <c r="P3" s="57">
        <v>5</v>
      </c>
    </row>
    <row r="4" spans="2:16" ht="27" customHeight="1" thickBot="1" x14ac:dyDescent="0.2">
      <c r="B4" s="57" t="s">
        <v>233</v>
      </c>
      <c r="C4" s="57">
        <v>11</v>
      </c>
      <c r="D4" s="57" t="s">
        <v>299</v>
      </c>
      <c r="E4" s="57" t="s">
        <v>299</v>
      </c>
      <c r="F4" s="57">
        <v>639</v>
      </c>
      <c r="G4" s="57" t="s">
        <v>142</v>
      </c>
      <c r="H4" s="57"/>
      <c r="I4" s="57" t="s">
        <v>236</v>
      </c>
      <c r="J4" s="57">
        <v>849</v>
      </c>
      <c r="K4" s="57">
        <v>1</v>
      </c>
      <c r="L4" s="57">
        <v>4</v>
      </c>
      <c r="M4" s="57">
        <v>-5</v>
      </c>
      <c r="N4" s="57">
        <v>1</v>
      </c>
      <c r="O4" s="57">
        <v>11</v>
      </c>
      <c r="P4" s="57">
        <v>6</v>
      </c>
    </row>
    <row r="5" spans="2:16" ht="27" customHeight="1" thickBot="1" x14ac:dyDescent="0.2">
      <c r="B5" s="57" t="s">
        <v>235</v>
      </c>
      <c r="C5" s="57">
        <v>16</v>
      </c>
      <c r="D5" s="57" t="s">
        <v>299</v>
      </c>
      <c r="E5" s="57" t="s">
        <v>299</v>
      </c>
      <c r="F5" s="57">
        <v>608</v>
      </c>
      <c r="G5" s="57" t="s">
        <v>59</v>
      </c>
      <c r="H5" s="57"/>
      <c r="I5" s="57" t="s">
        <v>302</v>
      </c>
      <c r="J5" s="57">
        <v>849</v>
      </c>
      <c r="K5" s="57">
        <v>5</v>
      </c>
      <c r="L5" s="57">
        <v>2</v>
      </c>
      <c r="M5" s="57">
        <v>2</v>
      </c>
      <c r="N5" s="57">
        <v>-8</v>
      </c>
      <c r="O5" s="57">
        <v>17</v>
      </c>
      <c r="P5" s="57">
        <v>9</v>
      </c>
    </row>
    <row r="6" spans="2:16" ht="27" customHeight="1" thickBot="1" x14ac:dyDescent="0.2">
      <c r="B6" s="57" t="s">
        <v>237</v>
      </c>
      <c r="C6" s="57">
        <v>33</v>
      </c>
      <c r="D6" s="57" t="s">
        <v>299</v>
      </c>
      <c r="E6" s="57" t="s">
        <v>299</v>
      </c>
      <c r="F6" s="57">
        <v>481</v>
      </c>
      <c r="G6" s="57" t="s">
        <v>51</v>
      </c>
      <c r="H6" s="57"/>
      <c r="I6" s="57" t="s">
        <v>302</v>
      </c>
      <c r="J6" s="57">
        <v>849</v>
      </c>
      <c r="K6" s="57">
        <v>-7</v>
      </c>
      <c r="L6" s="57">
        <v>1</v>
      </c>
      <c r="M6" s="57">
        <v>7</v>
      </c>
      <c r="N6" s="57">
        <v>3</v>
      </c>
      <c r="O6" s="57">
        <v>18</v>
      </c>
      <c r="P6" s="57">
        <v>11</v>
      </c>
    </row>
    <row r="7" spans="2:16" ht="27" customHeight="1" thickBot="1" x14ac:dyDescent="0.2">
      <c r="B7" s="57" t="s">
        <v>239</v>
      </c>
      <c r="C7" s="57">
        <v>17</v>
      </c>
      <c r="D7" s="57" t="s">
        <v>299</v>
      </c>
      <c r="E7" s="57" t="s">
        <v>299</v>
      </c>
      <c r="F7" s="57" t="s">
        <v>303</v>
      </c>
      <c r="G7" s="57" t="s">
        <v>135</v>
      </c>
      <c r="H7" s="57"/>
      <c r="I7" s="57" t="s">
        <v>304</v>
      </c>
      <c r="J7" s="57">
        <v>849</v>
      </c>
      <c r="K7" s="57">
        <v>3</v>
      </c>
      <c r="L7" s="57">
        <v>3</v>
      </c>
      <c r="M7" s="57">
        <v>-6</v>
      </c>
      <c r="N7" s="57">
        <v>5</v>
      </c>
      <c r="O7" s="57">
        <v>17</v>
      </c>
      <c r="P7" s="57">
        <v>11</v>
      </c>
    </row>
    <row r="8" spans="2:16" ht="27" customHeight="1" thickBot="1" x14ac:dyDescent="0.2">
      <c r="B8" s="57" t="s">
        <v>242</v>
      </c>
      <c r="C8" s="57">
        <v>42</v>
      </c>
      <c r="D8" s="57" t="s">
        <v>299</v>
      </c>
      <c r="E8" s="57" t="s">
        <v>299</v>
      </c>
      <c r="F8" s="57">
        <v>601</v>
      </c>
      <c r="G8" s="57" t="s">
        <v>181</v>
      </c>
      <c r="H8" s="57"/>
      <c r="I8" s="57" t="s">
        <v>236</v>
      </c>
      <c r="J8" s="57">
        <v>849</v>
      </c>
      <c r="K8" s="57">
        <v>-6</v>
      </c>
      <c r="L8" s="57">
        <v>5</v>
      </c>
      <c r="M8" s="57">
        <v>3</v>
      </c>
      <c r="N8" s="57">
        <v>4</v>
      </c>
      <c r="O8" s="57">
        <v>18</v>
      </c>
      <c r="P8" s="57">
        <v>12</v>
      </c>
    </row>
    <row r="9" spans="2:16" ht="27" customHeight="1" thickBot="1" x14ac:dyDescent="0.2">
      <c r="B9" s="57" t="s">
        <v>243</v>
      </c>
      <c r="C9" s="57">
        <v>45</v>
      </c>
      <c r="D9" s="57" t="s">
        <v>299</v>
      </c>
      <c r="E9" s="57" t="s">
        <v>299</v>
      </c>
      <c r="F9" s="57">
        <v>615</v>
      </c>
      <c r="G9" s="57" t="s">
        <v>40</v>
      </c>
      <c r="H9" s="57"/>
      <c r="I9" s="57" t="s">
        <v>176</v>
      </c>
      <c r="J9" s="57">
        <v>849</v>
      </c>
      <c r="K9" s="57">
        <v>-8</v>
      </c>
      <c r="L9" s="57">
        <v>8</v>
      </c>
      <c r="M9" s="57">
        <v>4</v>
      </c>
      <c r="N9" s="57">
        <v>6</v>
      </c>
      <c r="O9" s="57">
        <v>26</v>
      </c>
      <c r="P9" s="57">
        <v>18</v>
      </c>
    </row>
    <row r="10" spans="2:16" ht="27" customHeight="1" thickBot="1" x14ac:dyDescent="0.2">
      <c r="B10" s="57" t="s">
        <v>245</v>
      </c>
      <c r="C10" s="57">
        <v>22</v>
      </c>
      <c r="D10" s="57" t="s">
        <v>299</v>
      </c>
      <c r="E10" s="57" t="s">
        <v>299</v>
      </c>
      <c r="F10" s="57">
        <v>274</v>
      </c>
      <c r="G10" s="57" t="s">
        <v>130</v>
      </c>
      <c r="H10" s="57"/>
      <c r="I10" s="57" t="s">
        <v>302</v>
      </c>
      <c r="J10" s="57">
        <v>849</v>
      </c>
      <c r="K10" s="57" t="s">
        <v>305</v>
      </c>
      <c r="L10" s="57">
        <v>6</v>
      </c>
      <c r="M10" s="57" t="s">
        <v>306</v>
      </c>
      <c r="N10" s="57">
        <v>7</v>
      </c>
      <c r="O10" s="57">
        <v>39</v>
      </c>
      <c r="P10" s="57">
        <v>26</v>
      </c>
    </row>
    <row r="11" spans="2:16" ht="27" customHeight="1" thickBot="1" x14ac:dyDescent="0.2">
      <c r="B11" s="57" t="s">
        <v>247</v>
      </c>
      <c r="C11" s="57">
        <v>49</v>
      </c>
      <c r="D11" s="57" t="s">
        <v>299</v>
      </c>
      <c r="E11" s="57" t="s">
        <v>299</v>
      </c>
      <c r="F11" s="57" t="s">
        <v>307</v>
      </c>
      <c r="G11" s="57" t="s">
        <v>52</v>
      </c>
      <c r="H11" s="57"/>
      <c r="I11" s="57"/>
      <c r="J11" s="57">
        <v>849</v>
      </c>
      <c r="K11" s="57">
        <v>4</v>
      </c>
      <c r="L11" s="57" t="s">
        <v>305</v>
      </c>
      <c r="M11" s="57" t="s">
        <v>308</v>
      </c>
      <c r="N11" s="57" t="s">
        <v>308</v>
      </c>
      <c r="O11" s="57">
        <v>43</v>
      </c>
      <c r="P11" s="57">
        <v>30</v>
      </c>
    </row>
    <row r="12" spans="2:16" ht="27" customHeight="1" thickBot="1" x14ac:dyDescent="0.2">
      <c r="B12" s="57" t="s">
        <v>252</v>
      </c>
      <c r="C12" s="57">
        <v>32</v>
      </c>
      <c r="D12" s="57" t="s">
        <v>299</v>
      </c>
      <c r="E12" s="57" t="s">
        <v>299</v>
      </c>
      <c r="F12" s="57">
        <v>566</v>
      </c>
      <c r="G12" s="57" t="s">
        <v>309</v>
      </c>
      <c r="H12" s="57"/>
      <c r="I12" s="57" t="s">
        <v>310</v>
      </c>
      <c r="J12" s="57">
        <v>849</v>
      </c>
      <c r="K12" s="57" t="s">
        <v>305</v>
      </c>
      <c r="L12" s="57" t="s">
        <v>308</v>
      </c>
      <c r="M12" s="57" t="s">
        <v>308</v>
      </c>
      <c r="N12" s="57" t="s">
        <v>308</v>
      </c>
      <c r="O12" s="57">
        <v>52</v>
      </c>
      <c r="P12" s="57">
        <v>39</v>
      </c>
    </row>
    <row r="13" spans="2:16" ht="27" customHeight="1" thickBot="1" x14ac:dyDescent="0.2">
      <c r="B13" s="57" t="s">
        <v>254</v>
      </c>
      <c r="C13" s="57">
        <v>21</v>
      </c>
      <c r="D13" s="57" t="s">
        <v>299</v>
      </c>
      <c r="E13" s="57" t="s">
        <v>299</v>
      </c>
      <c r="F13" s="57">
        <v>546</v>
      </c>
      <c r="G13" s="57" t="s">
        <v>26</v>
      </c>
      <c r="H13" s="57"/>
      <c r="I13" s="57" t="s">
        <v>234</v>
      </c>
      <c r="J13" s="57">
        <v>849</v>
      </c>
      <c r="K13" s="57" t="s">
        <v>311</v>
      </c>
      <c r="L13" s="57" t="s">
        <v>308</v>
      </c>
      <c r="M13" s="57" t="s">
        <v>308</v>
      </c>
      <c r="N13" s="57" t="s">
        <v>308</v>
      </c>
      <c r="O13" s="57">
        <v>52</v>
      </c>
      <c r="P13" s="57">
        <v>39</v>
      </c>
    </row>
    <row r="14" spans="2:16" ht="27" customHeight="1" thickBot="1" x14ac:dyDescent="0.2">
      <c r="B14" s="57" t="s">
        <v>255</v>
      </c>
      <c r="C14" s="57">
        <v>1</v>
      </c>
      <c r="D14" s="57" t="s">
        <v>299</v>
      </c>
      <c r="E14" s="57" t="s">
        <v>299</v>
      </c>
      <c r="F14" s="57" t="s">
        <v>312</v>
      </c>
      <c r="G14" s="57" t="s">
        <v>31</v>
      </c>
      <c r="H14" s="57"/>
      <c r="I14" s="57" t="s">
        <v>234</v>
      </c>
      <c r="J14" s="57">
        <v>849</v>
      </c>
      <c r="K14" s="57" t="s">
        <v>305</v>
      </c>
      <c r="L14" s="57" t="s">
        <v>308</v>
      </c>
      <c r="M14" s="57" t="s">
        <v>308</v>
      </c>
      <c r="N14" s="57" t="s">
        <v>308</v>
      </c>
      <c r="O14" s="57">
        <v>52</v>
      </c>
      <c r="P14" s="57">
        <v>39</v>
      </c>
    </row>
  </sheetData>
  <hyperlinks>
    <hyperlink ref="K2" r:id="rId1" location="r1musto_skiff" display="https://ullswateryachtclub.org/iframe/215363 - r1musto_skiff" xr:uid="{0BD7A9DD-BB4C-42EE-9ED3-44B227078353}"/>
    <hyperlink ref="L2" r:id="rId2" location="r2musto_skiff" display="https://ullswateryachtclub.org/iframe/215363 - r2musto_skiff" xr:uid="{4CCA9DF0-019C-4DBF-A420-5B7AD50D7BAE}"/>
    <hyperlink ref="M2" r:id="rId3" location="r3musto_skiff" display="https://ullswateryachtclub.org/iframe/215363 - r3musto_skiff" xr:uid="{E17C5CE1-B702-4224-9AD6-81752E31759A}"/>
    <hyperlink ref="N2" r:id="rId4" location="r4musto_skiff" display="https://ullswateryachtclub.org/iframe/215363 - r4musto_skiff" xr:uid="{77369D0E-AD48-4CA1-B2A7-B18533C7097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w D A A B Q S w M E F A A C A A g A B 6 d K V x z I d W 6 l A A A A 9 g A A A B I A H A B D b 2 5 m a W c v U G F j a 2 F n Z S 5 4 b W w g o h g A K K A U A A A A A A A A A A A A A A A A A A A A A A A A A A A A h Y + 9 D o I w G E V f h X S n P 8 i g 5 K M k O r h I Y m J i X J t S o R G K o c X y b g 4 + k q 8 g R l E 3 x 3 v u G e 6 9 X 2 + Q D U 0 d X F R n d W t S x D B F g T K y L b Q p U 9 S 7 Y z h H G Y e t k C d R q m C U j U 0 G W 6 S o c u 6 c E O K 9 x 3 6 G 2 6 4 k E a W M H P L N T l a q E e g j 6 / 9 y q I 1 1 w k i F O O x f Y 3 i E G V v g m M a Y A p k g 5 N p 8 h W j c + 2 x / I K z 6 2 v W d 4 s q E 6 y W Q K Q J 5 f + A P U E s D B B Q A A g A I A A e n S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p 0 p X V R s h w 5 U A A A C 0 A A A A E w A c A E Z v c m 1 1 b G F z L 1 N l Y 3 R p b 2 4 x L m 0 g o h g A K K A U A A A A A A A A A A A A A A A A A A A A A A A A A A A A T Y 4 x C 8 I w F I T 3 Q P 5 D 6 N S C F F p w s b g 0 0 s k t u m V p 6 8 M G 0 / c k L w V F / O 9 G R f C G O / g 4 u G M Y o y N U 5 p t V I 4 U U P P U B T s q 0 R q u t 8 h C l U E m G l j B C I o d + 8 F B 2 g W Z N f p m R 8 8 f e I f A H t Q 7 7 c M 8 7 l y q a M A J G z j O 9 s U e G w H b g c S L y D s 9 2 B 3 y J d L X v n T L e Y l a s F C 7 e / 7 y q 1 3 X x L K R w + H + g e Q F Q S w E C L Q A U A A I A C A A H p 0 p X H M h 1 b q U A A A D 2 A A A A E g A A A A A A A A A A A A A A A A A A A A A A Q 2 9 u Z m l n L 1 B h Y 2 t h Z 2 U u e G 1 s U E s B A i 0 A F A A C A A g A B 6 d K V w / K 6 a u k A A A A 6 Q A A A B M A A A A A A A A A A A A A A A A A 8 Q A A A F t D b 2 5 0 Z W 5 0 X 1 R 5 c G V z X S 5 4 b W x Q S w E C L Q A U A A I A C A A H p 0 p X V R s h w 5 U A A A C 0 A A A A E w A A A A A A A A A A A A A A A A D i A Q A A R m 9 y b X V s Y X M v U 2 V j d G l v b j E u b V B L B Q Y A A A A A A w A D A M I A A A D E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z B w A A A A A A A B E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0 J T Q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T B U M T k 6 N T Y 6 M D g u N z U 0 M T I 3 N V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Q l N D L 0 F 1 d G 9 S Z W 1 v d m V k Q 2 9 s d W 1 u c z E u e 0 N v b H V t b j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0 J T Q y 9 B d X R v U m V t b 3 Z l Z E N v b H V t b n M x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T Q l N D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c G X C E x 6 M X R 5 D K b b K v x t / W A A A A A A I A A A A A A A N m A A D A A A A A E A A A A L y O x P a Q y V Q 2 R + S V H R 6 b 2 T w A A A A A B I A A A K A A A A A Q A A A A 5 C c n 8 X o / 7 L 5 a 2 9 6 H e w x 6 u l A A A A B n c h 2 b b p H x q t b K q 0 V u k 6 1 e j / d y t Y 0 O e G N h Y Q i / X e q u u X c y S t f S W m w z W G q A 1 E F 5 f u J y B C J Q I 8 U x s x b Y i 2 3 9 H V F Q f L A y w q P P j r n k M u 5 i M Y H s O x Q A A A B 0 w P B 6 T 8 A 7 f l J 3 z I 1 K W 8 G 5 p T Q L K Q = = < / D a t a M a s h u p > 
</file>

<file path=customXml/itemProps1.xml><?xml version="1.0" encoding="utf-8"?>
<ds:datastoreItem xmlns:ds="http://schemas.openxmlformats.org/officeDocument/2006/customXml" ds:itemID="{79753E88-57DD-4665-8639-C3EF38E015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UK Circuit 2023</vt:lpstr>
      <vt:lpstr>LTSC</vt:lpstr>
      <vt:lpstr>CSC</vt:lpstr>
      <vt:lpstr>SYC</vt:lpstr>
      <vt:lpstr>ELYC</vt:lpstr>
      <vt:lpstr>LSC</vt:lpstr>
      <vt:lpstr>WPNSA</vt:lpstr>
      <vt:lpstr>SBSC</vt:lpstr>
      <vt:lpstr>UYC</vt:lpstr>
      <vt:lpstr>YDSC</vt:lpstr>
      <vt:lpstr>GWSC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Schooling</dc:creator>
  <cp:lastModifiedBy>Natalie Hilton</cp:lastModifiedBy>
  <dcterms:created xsi:type="dcterms:W3CDTF">2016-05-18T07:16:18Z</dcterms:created>
  <dcterms:modified xsi:type="dcterms:W3CDTF">2023-11-10T16:12:35Z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df70be-2cb3-4f13-83cf-f881a97e583f_Enabled">
    <vt:lpwstr>true</vt:lpwstr>
  </property>
  <property fmtid="{D5CDD505-2E9C-101B-9397-08002B2CF9AE}" pid="3" name="MSIP_Label_74df70be-2cb3-4f13-83cf-f881a97e583f_SetDate">
    <vt:lpwstr>2022-10-23T19:50:45Z</vt:lpwstr>
  </property>
  <property fmtid="{D5CDD505-2E9C-101B-9397-08002B2CF9AE}" pid="4" name="MSIP_Label_74df70be-2cb3-4f13-83cf-f881a97e583f_Method">
    <vt:lpwstr>Standard</vt:lpwstr>
  </property>
  <property fmtid="{D5CDD505-2E9C-101B-9397-08002B2CF9AE}" pid="5" name="MSIP_Label_74df70be-2cb3-4f13-83cf-f881a97e583f_Name">
    <vt:lpwstr>CLASSIFIED - CONFIDENTIAL</vt:lpwstr>
  </property>
  <property fmtid="{D5CDD505-2E9C-101B-9397-08002B2CF9AE}" pid="6" name="MSIP_Label_74df70be-2cb3-4f13-83cf-f881a97e583f_SiteId">
    <vt:lpwstr>1b34c47d-2739-45e5-9989-98f4cc5da163</vt:lpwstr>
  </property>
  <property fmtid="{D5CDD505-2E9C-101B-9397-08002B2CF9AE}" pid="7" name="MSIP_Label_74df70be-2cb3-4f13-83cf-f881a97e583f_ActionId">
    <vt:lpwstr>79a80b01-e41d-4c31-a0f2-87cee402006a</vt:lpwstr>
  </property>
  <property fmtid="{D5CDD505-2E9C-101B-9397-08002B2CF9AE}" pid="8" name="MSIP_Label_74df70be-2cb3-4f13-83cf-f881a97e583f_ContentBits">
    <vt:lpwstr>0</vt:lpwstr>
  </property>
</Properties>
</file>