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nataliehilton/Documents/1 - THM Local Files - 09-02-22/1 Taylor Hilton Marketing/1 Client Portfolio/3 - Musto Skiff - Sept 2019/3 - PR &amp; Media/2023 PR &amp; Articles/10 - Oct 2023/"/>
    </mc:Choice>
  </mc:AlternateContent>
  <xr:revisionPtr revIDLastSave="0" documentId="13_ncr:1_{7212A94E-344A-6742-AFA5-3D3222988FBB}" xr6:coauthVersionLast="47" xr6:coauthVersionMax="47" xr10:uidLastSave="{00000000-0000-0000-0000-000000000000}"/>
  <bookViews>
    <workbookView xWindow="5740" yWindow="500" windowWidth="29040" windowHeight="15840" xr2:uid="{00000000-000D-0000-FFFF-FFFF00000000}"/>
  </bookViews>
  <sheets>
    <sheet name="UK Circuit 2023" sheetId="1" r:id="rId1"/>
    <sheet name="LTSC" sheetId="12" r:id="rId2"/>
    <sheet name="CSC" sheetId="11" r:id="rId3"/>
    <sheet name="SYC" sheetId="10" r:id="rId4"/>
    <sheet name="ELYC" sheetId="9" r:id="rId5"/>
    <sheet name="LSC" sheetId="8" r:id="rId6"/>
    <sheet name="WPNSA" sheetId="7" r:id="rId7"/>
    <sheet name="SBSC" sheetId="6" r:id="rId8"/>
    <sheet name="UYC" sheetId="4" r:id="rId9"/>
    <sheet name="YDSC" sheetId="3" r:id="rId10"/>
    <sheet name="GWSC" sheetId="2" r:id="rId11"/>
  </sheets>
  <definedNames>
    <definedName name="_xlnm._FilterDatabase" localSheetId="0" hidden="1">'UK Circuit 2023'!$B$7:$AJ$158</definedName>
    <definedName name="Excel_BuiltIn__FilterDatabase_1">'UK Circuit 2023'!$B$9:$AB$157</definedName>
    <definedName name="ExternalData_1" localSheetId="7" hidden="1">SBSC!#REF!</definedName>
    <definedName name="member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1" i="1" l="1"/>
  <c r="Y18" i="1"/>
  <c r="Y29" i="1"/>
  <c r="Y80" i="1"/>
  <c r="Y92" i="1"/>
  <c r="Y31" i="1"/>
  <c r="Y37" i="1"/>
  <c r="Y32" i="1"/>
  <c r="Y63" i="1"/>
  <c r="Y93" i="1"/>
  <c r="Y52" i="1"/>
  <c r="Y38" i="1"/>
  <c r="Y45" i="1"/>
  <c r="Y54" i="1"/>
  <c r="Y94" i="1"/>
  <c r="Y48" i="1"/>
  <c r="Y39" i="1"/>
  <c r="Y14" i="1"/>
  <c r="Y33" i="1"/>
  <c r="Y72" i="1"/>
  <c r="Y89" i="1"/>
  <c r="Y35" i="1"/>
  <c r="Y60" i="1"/>
  <c r="Y41" i="1"/>
  <c r="Y24" i="1"/>
  <c r="Y49" i="1"/>
  <c r="Y20" i="1"/>
  <c r="Y36" i="1"/>
  <c r="Y68" i="1"/>
  <c r="Y69" i="1"/>
  <c r="Y44" i="1"/>
  <c r="Y56" i="1"/>
  <c r="Y27" i="1"/>
  <c r="Y42" i="1"/>
  <c r="Y53" i="1"/>
  <c r="Y46" i="1"/>
  <c r="Y95" i="1"/>
  <c r="Y87" i="1"/>
  <c r="Y66" i="1"/>
  <c r="Y82" i="1"/>
  <c r="Y96" i="1"/>
  <c r="Y154" i="1"/>
  <c r="Y25" i="1"/>
  <c r="Y88" i="1"/>
  <c r="Y90" i="1"/>
  <c r="Y43" i="1"/>
  <c r="Y91" i="1"/>
  <c r="Y155" i="1"/>
  <c r="Y156" i="1"/>
  <c r="Y58" i="1"/>
  <c r="Y84" i="1"/>
  <c r="Y67" i="1"/>
  <c r="Y157" i="1"/>
  <c r="Y97" i="1"/>
  <c r="Y98" i="1"/>
  <c r="Y81" i="1"/>
  <c r="Y76" i="1"/>
  <c r="Y83" i="1"/>
  <c r="Y74" i="1"/>
  <c r="Y62" i="1"/>
  <c r="Y99" i="1"/>
  <c r="Y158" i="1"/>
  <c r="Y70" i="1"/>
  <c r="Y85" i="1"/>
  <c r="Y100" i="1"/>
  <c r="Y71" i="1"/>
  <c r="Y86" i="1"/>
  <c r="Y101" i="1"/>
  <c r="Y64" i="1"/>
  <c r="Y102" i="1"/>
  <c r="Y78" i="1"/>
  <c r="Y103" i="1"/>
  <c r="Y104" i="1"/>
  <c r="Y105" i="1"/>
  <c r="Y106" i="1"/>
  <c r="Y57" i="1"/>
  <c r="Y107" i="1"/>
  <c r="Y108" i="1"/>
  <c r="Y109" i="1"/>
  <c r="Y110" i="1"/>
  <c r="Y75" i="1"/>
  <c r="Y77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47" i="1"/>
  <c r="Y73" i="1"/>
  <c r="Y55" i="1"/>
  <c r="Y143" i="1"/>
  <c r="Y144" i="1"/>
  <c r="Y145" i="1"/>
  <c r="Y146" i="1"/>
  <c r="Y65" i="1"/>
  <c r="Y147" i="1"/>
  <c r="Y148" i="1"/>
  <c r="Y149" i="1"/>
  <c r="Y150" i="1"/>
  <c r="Y61" i="1"/>
  <c r="Y151" i="1"/>
  <c r="Y152" i="1"/>
  <c r="Y153" i="1"/>
  <c r="Y34" i="1"/>
  <c r="Y79" i="1"/>
  <c r="Y59" i="1"/>
  <c r="Y40" i="1"/>
  <c r="Y51" i="1"/>
  <c r="Y10" i="1"/>
  <c r="Y50" i="1"/>
  <c r="Y13" i="1"/>
  <c r="Y30" i="1"/>
  <c r="Y9" i="1"/>
  <c r="Y17" i="1"/>
  <c r="Y11" i="1"/>
  <c r="Y8" i="1"/>
  <c r="G41" i="1"/>
  <c r="AE95" i="1" l="1"/>
  <c r="AE12" i="1"/>
  <c r="AE24" i="1"/>
  <c r="AE26" i="1"/>
  <c r="AE14" i="1"/>
  <c r="AE69" i="1"/>
  <c r="AE56" i="1"/>
  <c r="AE21" i="1"/>
  <c r="AE22" i="1"/>
  <c r="AE27" i="1"/>
  <c r="AE23" i="1"/>
  <c r="AE35" i="1"/>
  <c r="AE79" i="1"/>
  <c r="AE34" i="1"/>
  <c r="AE72" i="1"/>
  <c r="AE30" i="1"/>
  <c r="AE29" i="1"/>
  <c r="AE51" i="1"/>
  <c r="AE36" i="1"/>
  <c r="AE20" i="1"/>
  <c r="AE68" i="1"/>
  <c r="AE40" i="1"/>
  <c r="AE32" i="1"/>
  <c r="AE17" i="1"/>
  <c r="AE54" i="1"/>
  <c r="AE46" i="1"/>
  <c r="AE53" i="1"/>
  <c r="AE45" i="1"/>
  <c r="AE42" i="1"/>
  <c r="AE38" i="1"/>
  <c r="AE39" i="1"/>
  <c r="AE37" i="1"/>
  <c r="AE89" i="1"/>
  <c r="AE44" i="1"/>
  <c r="AE87" i="1"/>
  <c r="AE33" i="1"/>
  <c r="AE15" i="1"/>
  <c r="AE66" i="1"/>
  <c r="AE82" i="1"/>
  <c r="AE52" i="1"/>
  <c r="AE25" i="1"/>
  <c r="AE88" i="1"/>
  <c r="AE80" i="1"/>
  <c r="AE92" i="1"/>
  <c r="AE93" i="1"/>
  <c r="AE90" i="1"/>
  <c r="AE43" i="1"/>
  <c r="AE91" i="1"/>
  <c r="AE94" i="1"/>
  <c r="AE154" i="1"/>
  <c r="AE18" i="1"/>
  <c r="AE48" i="1"/>
  <c r="AE155" i="1"/>
  <c r="AE156" i="1"/>
  <c r="AE58" i="1"/>
  <c r="AE84" i="1"/>
  <c r="AE67" i="1"/>
  <c r="AE157" i="1"/>
  <c r="AE97" i="1"/>
  <c r="AE98" i="1"/>
  <c r="AE81" i="1"/>
  <c r="AE76" i="1"/>
  <c r="AE60" i="1"/>
  <c r="AE83" i="1"/>
  <c r="AE74" i="1"/>
  <c r="AE99" i="1"/>
  <c r="AE158" i="1"/>
  <c r="AE70" i="1"/>
  <c r="AE85" i="1"/>
  <c r="AE100" i="1"/>
  <c r="AE71" i="1"/>
  <c r="AE96" i="1"/>
  <c r="AE62" i="1"/>
  <c r="AE86" i="1"/>
  <c r="AE101" i="1"/>
  <c r="AE64" i="1"/>
  <c r="AE102" i="1"/>
  <c r="AE78" i="1"/>
  <c r="AE50" i="1"/>
  <c r="AE103" i="1"/>
  <c r="AE104" i="1"/>
  <c r="AE105" i="1"/>
  <c r="AE16" i="1"/>
  <c r="AE63" i="1"/>
  <c r="AE106" i="1"/>
  <c r="AE57" i="1"/>
  <c r="AE107" i="1"/>
  <c r="AE108" i="1"/>
  <c r="AE109" i="1"/>
  <c r="AE110" i="1"/>
  <c r="AE75" i="1"/>
  <c r="AE77" i="1"/>
  <c r="AE111" i="1"/>
  <c r="AE112" i="1"/>
  <c r="AE113" i="1"/>
  <c r="AE114" i="1"/>
  <c r="AE31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47" i="1"/>
  <c r="AE73" i="1"/>
  <c r="AE55" i="1"/>
  <c r="AE143" i="1"/>
  <c r="AE144" i="1"/>
  <c r="AE145" i="1"/>
  <c r="AE146" i="1"/>
  <c r="AE65" i="1"/>
  <c r="AE147" i="1"/>
  <c r="AE148" i="1"/>
  <c r="AE149" i="1"/>
  <c r="AE150" i="1"/>
  <c r="AE61" i="1"/>
  <c r="AE151" i="1"/>
  <c r="AE152" i="1"/>
  <c r="AE153" i="1"/>
  <c r="AE11" i="1"/>
  <c r="AE10" i="1"/>
  <c r="AE13" i="1"/>
  <c r="AE8" i="1"/>
  <c r="AE59" i="1"/>
  <c r="AE19" i="1"/>
  <c r="AE28" i="1"/>
  <c r="AE49" i="1"/>
  <c r="AE9" i="1"/>
  <c r="AE41" i="1"/>
  <c r="AC41" i="1"/>
  <c r="AA41" i="1"/>
  <c r="Y16" i="1"/>
  <c r="Y15" i="1"/>
  <c r="Y21" i="1"/>
  <c r="Y23" i="1"/>
  <c r="Y22" i="1"/>
  <c r="Y26" i="1"/>
  <c r="Y28" i="1"/>
  <c r="Y19" i="1"/>
  <c r="Y12" i="1"/>
  <c r="E158" i="1"/>
  <c r="AC58" i="1"/>
  <c r="AA58" i="1"/>
  <c r="W58" i="1"/>
  <c r="U58" i="1"/>
  <c r="S58" i="1"/>
  <c r="Q58" i="1"/>
  <c r="O58" i="1"/>
  <c r="M58" i="1"/>
  <c r="K58" i="1"/>
  <c r="I58" i="1"/>
  <c r="G58" i="1"/>
  <c r="E74" i="1"/>
  <c r="AC42" i="1"/>
  <c r="AA42" i="1"/>
  <c r="W42" i="1"/>
  <c r="U42" i="1"/>
  <c r="S42" i="1"/>
  <c r="Q42" i="1"/>
  <c r="O42" i="1"/>
  <c r="M42" i="1"/>
  <c r="K42" i="1"/>
  <c r="I42" i="1"/>
  <c r="G42" i="1"/>
  <c r="E133" i="1"/>
  <c r="AC48" i="1"/>
  <c r="AA48" i="1"/>
  <c r="W48" i="1"/>
  <c r="U48" i="1"/>
  <c r="S48" i="1"/>
  <c r="Q48" i="1"/>
  <c r="O48" i="1"/>
  <c r="M48" i="1"/>
  <c r="K48" i="1"/>
  <c r="I48" i="1"/>
  <c r="G48" i="1"/>
  <c r="E132" i="1"/>
  <c r="AC94" i="1"/>
  <c r="AA94" i="1"/>
  <c r="W94" i="1"/>
  <c r="U94" i="1"/>
  <c r="S94" i="1"/>
  <c r="Q94" i="1"/>
  <c r="O94" i="1"/>
  <c r="M94" i="1"/>
  <c r="K94" i="1"/>
  <c r="I94" i="1"/>
  <c r="G94" i="1"/>
  <c r="E131" i="1"/>
  <c r="AC93" i="1"/>
  <c r="AA93" i="1"/>
  <c r="W93" i="1"/>
  <c r="U93" i="1"/>
  <c r="S93" i="1"/>
  <c r="Q93" i="1"/>
  <c r="O93" i="1"/>
  <c r="M93" i="1"/>
  <c r="K93" i="1"/>
  <c r="I93" i="1"/>
  <c r="G93" i="1"/>
  <c r="E130" i="1"/>
  <c r="AC80" i="1"/>
  <c r="AA80" i="1"/>
  <c r="W80" i="1"/>
  <c r="U80" i="1"/>
  <c r="S80" i="1"/>
  <c r="Q80" i="1"/>
  <c r="O80" i="1"/>
  <c r="M80" i="1"/>
  <c r="K80" i="1"/>
  <c r="I80" i="1"/>
  <c r="G80" i="1"/>
  <c r="I9" i="1"/>
  <c r="I49" i="1"/>
  <c r="I59" i="1"/>
  <c r="I28" i="1"/>
  <c r="I12" i="1"/>
  <c r="I66" i="1"/>
  <c r="I89" i="1"/>
  <c r="I27" i="1"/>
  <c r="I30" i="1"/>
  <c r="I26" i="1"/>
  <c r="I79" i="1"/>
  <c r="I22" i="1"/>
  <c r="I21" i="1"/>
  <c r="I90" i="1"/>
  <c r="I56" i="1"/>
  <c r="I43" i="1"/>
  <c r="I91" i="1"/>
  <c r="I34" i="1"/>
  <c r="I81" i="1"/>
  <c r="I74" i="1"/>
  <c r="I72" i="1"/>
  <c r="I36" i="1"/>
  <c r="I32" i="1"/>
  <c r="I19" i="1"/>
  <c r="I46" i="1"/>
  <c r="I54" i="1"/>
  <c r="I40" i="1"/>
  <c r="I23" i="1"/>
  <c r="I33" i="1"/>
  <c r="I67" i="1"/>
  <c r="I41" i="1"/>
  <c r="I11" i="1"/>
  <c r="I13" i="1"/>
  <c r="I10" i="1"/>
  <c r="I25" i="1"/>
  <c r="I24" i="1"/>
  <c r="I68" i="1"/>
  <c r="I35" i="1"/>
  <c r="I8" i="1"/>
  <c r="I83" i="1"/>
  <c r="I38" i="1"/>
  <c r="I99" i="1"/>
  <c r="I53" i="1"/>
  <c r="I87" i="1"/>
  <c r="I52" i="1"/>
  <c r="I39" i="1"/>
  <c r="I69" i="1"/>
  <c r="I95" i="1"/>
  <c r="I88" i="1"/>
  <c r="I154" i="1"/>
  <c r="I155" i="1"/>
  <c r="I156" i="1"/>
  <c r="I157" i="1"/>
  <c r="I76" i="1"/>
  <c r="I158" i="1"/>
  <c r="I82" i="1"/>
  <c r="I85" i="1"/>
  <c r="I29" i="1"/>
  <c r="I37" i="1"/>
  <c r="I17" i="1"/>
  <c r="I100" i="1"/>
  <c r="I71" i="1"/>
  <c r="I96" i="1"/>
  <c r="I62" i="1"/>
  <c r="I86" i="1"/>
  <c r="I101" i="1"/>
  <c r="I64" i="1"/>
  <c r="I44" i="1"/>
  <c r="I102" i="1"/>
  <c r="I14" i="1"/>
  <c r="I78" i="1"/>
  <c r="I50" i="1"/>
  <c r="I103" i="1"/>
  <c r="I97" i="1"/>
  <c r="I104" i="1"/>
  <c r="I105" i="1"/>
  <c r="I16" i="1"/>
  <c r="I63" i="1"/>
  <c r="I106" i="1"/>
  <c r="I57" i="1"/>
  <c r="I107" i="1"/>
  <c r="I108" i="1"/>
  <c r="I51" i="1"/>
  <c r="I109" i="1"/>
  <c r="I110" i="1"/>
  <c r="I75" i="1"/>
  <c r="I77" i="1"/>
  <c r="I111" i="1"/>
  <c r="I112" i="1"/>
  <c r="I113" i="1"/>
  <c r="I114" i="1"/>
  <c r="I31" i="1"/>
  <c r="I115" i="1"/>
  <c r="I116" i="1"/>
  <c r="I117" i="1"/>
  <c r="I118" i="1"/>
  <c r="I84" i="1"/>
  <c r="I119" i="1"/>
  <c r="I120" i="1"/>
  <c r="I121" i="1"/>
  <c r="I122" i="1"/>
  <c r="I123" i="1"/>
  <c r="I124" i="1"/>
  <c r="I125" i="1"/>
  <c r="I92" i="1"/>
  <c r="I15" i="1"/>
  <c r="I126" i="1"/>
  <c r="I127" i="1"/>
  <c r="I128" i="1"/>
  <c r="I129" i="1"/>
  <c r="I130" i="1"/>
  <c r="I131" i="1"/>
  <c r="I132" i="1"/>
  <c r="I133" i="1"/>
  <c r="I134" i="1"/>
  <c r="I135" i="1"/>
  <c r="I136" i="1"/>
  <c r="I98" i="1"/>
  <c r="I70" i="1"/>
  <c r="I60" i="1"/>
  <c r="I137" i="1"/>
  <c r="I138" i="1"/>
  <c r="I139" i="1"/>
  <c r="I45" i="1"/>
  <c r="I140" i="1"/>
  <c r="I141" i="1"/>
  <c r="I142" i="1"/>
  <c r="I47" i="1"/>
  <c r="I73" i="1"/>
  <c r="I55" i="1"/>
  <c r="I143" i="1"/>
  <c r="I144" i="1"/>
  <c r="I18" i="1"/>
  <c r="I145" i="1"/>
  <c r="I146" i="1"/>
  <c r="I65" i="1"/>
  <c r="I147" i="1"/>
  <c r="I148" i="1"/>
  <c r="I149" i="1"/>
  <c r="I150" i="1"/>
  <c r="I61" i="1"/>
  <c r="I151" i="1"/>
  <c r="I152" i="1"/>
  <c r="I153" i="1"/>
  <c r="I20" i="1"/>
  <c r="K27" i="1"/>
  <c r="K9" i="1"/>
  <c r="K49" i="1"/>
  <c r="K32" i="1"/>
  <c r="K19" i="1"/>
  <c r="K59" i="1"/>
  <c r="K26" i="1"/>
  <c r="K56" i="1"/>
  <c r="K28" i="1"/>
  <c r="K46" i="1"/>
  <c r="K21" i="1"/>
  <c r="K54" i="1"/>
  <c r="K40" i="1"/>
  <c r="K23" i="1"/>
  <c r="K22" i="1"/>
  <c r="K79" i="1"/>
  <c r="K33" i="1"/>
  <c r="K67" i="1"/>
  <c r="K91" i="1"/>
  <c r="K90" i="1"/>
  <c r="K72" i="1"/>
  <c r="K41" i="1"/>
  <c r="K11" i="1"/>
  <c r="K13" i="1"/>
  <c r="K10" i="1"/>
  <c r="K25" i="1"/>
  <c r="K24" i="1"/>
  <c r="K68" i="1"/>
  <c r="K12" i="1"/>
  <c r="K35" i="1"/>
  <c r="K8" i="1"/>
  <c r="K83" i="1"/>
  <c r="K30" i="1"/>
  <c r="K38" i="1"/>
  <c r="K34" i="1"/>
  <c r="K99" i="1"/>
  <c r="K53" i="1"/>
  <c r="K87" i="1"/>
  <c r="K52" i="1"/>
  <c r="K39" i="1"/>
  <c r="K69" i="1"/>
  <c r="K95" i="1"/>
  <c r="K88" i="1"/>
  <c r="K154" i="1"/>
  <c r="K155" i="1"/>
  <c r="K156" i="1"/>
  <c r="K157" i="1"/>
  <c r="K76" i="1"/>
  <c r="K158" i="1"/>
  <c r="K82" i="1"/>
  <c r="K85" i="1"/>
  <c r="K29" i="1"/>
  <c r="K37" i="1"/>
  <c r="K20" i="1"/>
  <c r="K17" i="1"/>
  <c r="K100" i="1"/>
  <c r="K71" i="1"/>
  <c r="K96" i="1"/>
  <c r="K62" i="1"/>
  <c r="K86" i="1"/>
  <c r="K101" i="1"/>
  <c r="K64" i="1"/>
  <c r="K44" i="1"/>
  <c r="K102" i="1"/>
  <c r="K14" i="1"/>
  <c r="K78" i="1"/>
  <c r="K50" i="1"/>
  <c r="K103" i="1"/>
  <c r="K97" i="1"/>
  <c r="K66" i="1"/>
  <c r="K104" i="1"/>
  <c r="K105" i="1"/>
  <c r="K16" i="1"/>
  <c r="K63" i="1"/>
  <c r="K106" i="1"/>
  <c r="K57" i="1"/>
  <c r="K107" i="1"/>
  <c r="K43" i="1"/>
  <c r="K108" i="1"/>
  <c r="K51" i="1"/>
  <c r="K109" i="1"/>
  <c r="K110" i="1"/>
  <c r="K75" i="1"/>
  <c r="K77" i="1"/>
  <c r="K111" i="1"/>
  <c r="K112" i="1"/>
  <c r="K113" i="1"/>
  <c r="K114" i="1"/>
  <c r="K31" i="1"/>
  <c r="K115" i="1"/>
  <c r="K81" i="1"/>
  <c r="K116" i="1"/>
  <c r="K117" i="1"/>
  <c r="K118" i="1"/>
  <c r="K84" i="1"/>
  <c r="K74" i="1"/>
  <c r="K119" i="1"/>
  <c r="K120" i="1"/>
  <c r="K121" i="1"/>
  <c r="K122" i="1"/>
  <c r="K123" i="1"/>
  <c r="K124" i="1"/>
  <c r="K125" i="1"/>
  <c r="K92" i="1"/>
  <c r="K15" i="1"/>
  <c r="K126" i="1"/>
  <c r="K127" i="1"/>
  <c r="K128" i="1"/>
  <c r="K129" i="1"/>
  <c r="K130" i="1"/>
  <c r="K131" i="1"/>
  <c r="K132" i="1"/>
  <c r="K133" i="1"/>
  <c r="K134" i="1"/>
  <c r="K135" i="1"/>
  <c r="K136" i="1"/>
  <c r="K98" i="1"/>
  <c r="K70" i="1"/>
  <c r="K60" i="1"/>
  <c r="K137" i="1"/>
  <c r="K138" i="1"/>
  <c r="K139" i="1"/>
  <c r="K45" i="1"/>
  <c r="K140" i="1"/>
  <c r="K141" i="1"/>
  <c r="K142" i="1"/>
  <c r="K47" i="1"/>
  <c r="K73" i="1"/>
  <c r="K55" i="1"/>
  <c r="K143" i="1"/>
  <c r="K144" i="1"/>
  <c r="K18" i="1"/>
  <c r="K145" i="1"/>
  <c r="K146" i="1"/>
  <c r="K65" i="1"/>
  <c r="K147" i="1"/>
  <c r="K148" i="1"/>
  <c r="K149" i="1"/>
  <c r="K150" i="1"/>
  <c r="K61" i="1"/>
  <c r="K151" i="1"/>
  <c r="K152" i="1"/>
  <c r="K153" i="1"/>
  <c r="K89" i="1"/>
  <c r="K36" i="1"/>
  <c r="G36" i="1"/>
  <c r="M9" i="1"/>
  <c r="M49" i="1"/>
  <c r="M32" i="1"/>
  <c r="M19" i="1"/>
  <c r="M59" i="1"/>
  <c r="M26" i="1"/>
  <c r="M56" i="1"/>
  <c r="M28" i="1"/>
  <c r="M46" i="1"/>
  <c r="M21" i="1"/>
  <c r="M54" i="1"/>
  <c r="M40" i="1"/>
  <c r="M23" i="1"/>
  <c r="M22" i="1"/>
  <c r="M79" i="1"/>
  <c r="M33" i="1"/>
  <c r="M67" i="1"/>
  <c r="M91" i="1"/>
  <c r="M90" i="1"/>
  <c r="M72" i="1"/>
  <c r="M12" i="1"/>
  <c r="M11" i="1"/>
  <c r="M41" i="1"/>
  <c r="M30" i="1"/>
  <c r="M38" i="1"/>
  <c r="M34" i="1"/>
  <c r="M99" i="1"/>
  <c r="M10" i="1"/>
  <c r="M68" i="1"/>
  <c r="M24" i="1"/>
  <c r="M53" i="1"/>
  <c r="M87" i="1"/>
  <c r="M52" i="1"/>
  <c r="M8" i="1"/>
  <c r="M39" i="1"/>
  <c r="M35" i="1"/>
  <c r="M69" i="1"/>
  <c r="M95" i="1"/>
  <c r="M88" i="1"/>
  <c r="M154" i="1"/>
  <c r="M155" i="1"/>
  <c r="M156" i="1"/>
  <c r="M157" i="1"/>
  <c r="M76" i="1"/>
  <c r="M158" i="1"/>
  <c r="M13" i="1"/>
  <c r="M25" i="1"/>
  <c r="M83" i="1"/>
  <c r="M82" i="1"/>
  <c r="M85" i="1"/>
  <c r="M29" i="1"/>
  <c r="M37" i="1"/>
  <c r="M20" i="1"/>
  <c r="M17" i="1"/>
  <c r="M100" i="1"/>
  <c r="M96" i="1"/>
  <c r="M62" i="1"/>
  <c r="M86" i="1"/>
  <c r="M27" i="1"/>
  <c r="M101" i="1"/>
  <c r="M64" i="1"/>
  <c r="M44" i="1"/>
  <c r="M102" i="1"/>
  <c r="M14" i="1"/>
  <c r="M78" i="1"/>
  <c r="M50" i="1"/>
  <c r="M103" i="1"/>
  <c r="M97" i="1"/>
  <c r="M66" i="1"/>
  <c r="M104" i="1"/>
  <c r="M105" i="1"/>
  <c r="M16" i="1"/>
  <c r="M63" i="1"/>
  <c r="M106" i="1"/>
  <c r="M57" i="1"/>
  <c r="M107" i="1"/>
  <c r="M43" i="1"/>
  <c r="M108" i="1"/>
  <c r="M51" i="1"/>
  <c r="M109" i="1"/>
  <c r="M110" i="1"/>
  <c r="M75" i="1"/>
  <c r="M77" i="1"/>
  <c r="M111" i="1"/>
  <c r="M112" i="1"/>
  <c r="M113" i="1"/>
  <c r="M114" i="1"/>
  <c r="M31" i="1"/>
  <c r="M115" i="1"/>
  <c r="M81" i="1"/>
  <c r="M116" i="1"/>
  <c r="M117" i="1"/>
  <c r="M118" i="1"/>
  <c r="M84" i="1"/>
  <c r="M74" i="1"/>
  <c r="M119" i="1"/>
  <c r="M120" i="1"/>
  <c r="M121" i="1"/>
  <c r="M122" i="1"/>
  <c r="M123" i="1"/>
  <c r="M124" i="1"/>
  <c r="M125" i="1"/>
  <c r="M92" i="1"/>
  <c r="M15" i="1"/>
  <c r="M126" i="1"/>
  <c r="M127" i="1"/>
  <c r="M128" i="1"/>
  <c r="M129" i="1"/>
  <c r="M130" i="1"/>
  <c r="M131" i="1"/>
  <c r="M132" i="1"/>
  <c r="M133" i="1"/>
  <c r="M134" i="1"/>
  <c r="M135" i="1"/>
  <c r="M136" i="1"/>
  <c r="M98" i="1"/>
  <c r="M70" i="1"/>
  <c r="M60" i="1"/>
  <c r="M137" i="1"/>
  <c r="M138" i="1"/>
  <c r="M139" i="1"/>
  <c r="M45" i="1"/>
  <c r="M140" i="1"/>
  <c r="M141" i="1"/>
  <c r="M142" i="1"/>
  <c r="M47" i="1"/>
  <c r="M73" i="1"/>
  <c r="M55" i="1"/>
  <c r="M143" i="1"/>
  <c r="M144" i="1"/>
  <c r="M18" i="1"/>
  <c r="M145" i="1"/>
  <c r="M146" i="1"/>
  <c r="M65" i="1"/>
  <c r="M147" i="1"/>
  <c r="M148" i="1"/>
  <c r="M149" i="1"/>
  <c r="M150" i="1"/>
  <c r="M61" i="1"/>
  <c r="M151" i="1"/>
  <c r="M152" i="1"/>
  <c r="M153" i="1"/>
  <c r="M89" i="1"/>
  <c r="M36" i="1"/>
  <c r="O36" i="1"/>
  <c r="E51" i="1"/>
  <c r="AC8" i="1"/>
  <c r="AA8" i="1"/>
  <c r="W8" i="1"/>
  <c r="U8" i="1"/>
  <c r="S8" i="1"/>
  <c r="Q8" i="1"/>
  <c r="O8" i="1"/>
  <c r="G8" i="1"/>
  <c r="S13" i="1"/>
  <c r="E29" i="1"/>
  <c r="AC13" i="1"/>
  <c r="AA13" i="1"/>
  <c r="W13" i="1"/>
  <c r="U13" i="1"/>
  <c r="Q13" i="1"/>
  <c r="O13" i="1"/>
  <c r="G13" i="1"/>
  <c r="AA35" i="1"/>
  <c r="G11" i="1"/>
  <c r="O11" i="1"/>
  <c r="Q11" i="1"/>
  <c r="S11" i="1"/>
  <c r="U11" i="1"/>
  <c r="W11" i="1"/>
  <c r="G9" i="1"/>
  <c r="O9" i="1"/>
  <c r="Q9" i="1"/>
  <c r="S9" i="1"/>
  <c r="U9" i="1"/>
  <c r="W9" i="1"/>
  <c r="G12" i="1"/>
  <c r="O12" i="1"/>
  <c r="Q12" i="1"/>
  <c r="S12" i="1"/>
  <c r="U12" i="1"/>
  <c r="W12" i="1"/>
  <c r="G29" i="1"/>
  <c r="O29" i="1"/>
  <c r="Q29" i="1"/>
  <c r="S29" i="1"/>
  <c r="U29" i="1"/>
  <c r="W29" i="1"/>
  <c r="G24" i="1"/>
  <c r="O24" i="1"/>
  <c r="Q24" i="1"/>
  <c r="S24" i="1"/>
  <c r="U24" i="1"/>
  <c r="W24" i="1"/>
  <c r="O41" i="1"/>
  <c r="Q41" i="1"/>
  <c r="S41" i="1"/>
  <c r="U41" i="1"/>
  <c r="W41" i="1"/>
  <c r="G26" i="1"/>
  <c r="O26" i="1"/>
  <c r="Q26" i="1"/>
  <c r="S26" i="1"/>
  <c r="U26" i="1"/>
  <c r="W26" i="1"/>
  <c r="G25" i="1"/>
  <c r="O25" i="1"/>
  <c r="Q25" i="1"/>
  <c r="S25" i="1"/>
  <c r="U25" i="1"/>
  <c r="W25" i="1"/>
  <c r="G37" i="1"/>
  <c r="O37" i="1"/>
  <c r="Q37" i="1"/>
  <c r="S37" i="1"/>
  <c r="U37" i="1"/>
  <c r="W37" i="1"/>
  <c r="G59" i="1"/>
  <c r="O59" i="1"/>
  <c r="Q59" i="1"/>
  <c r="S59" i="1"/>
  <c r="U59" i="1"/>
  <c r="W59" i="1"/>
  <c r="G49" i="1"/>
  <c r="O49" i="1"/>
  <c r="Q49" i="1"/>
  <c r="S49" i="1"/>
  <c r="U49" i="1"/>
  <c r="W49" i="1"/>
  <c r="G23" i="1"/>
  <c r="O23" i="1"/>
  <c r="Q23" i="1"/>
  <c r="S23" i="1"/>
  <c r="U23" i="1"/>
  <c r="W23" i="1"/>
  <c r="G20" i="1"/>
  <c r="O20" i="1"/>
  <c r="Q20" i="1"/>
  <c r="S20" i="1"/>
  <c r="U20" i="1"/>
  <c r="W20" i="1"/>
  <c r="G17" i="1"/>
  <c r="O17" i="1"/>
  <c r="Q17" i="1"/>
  <c r="S17" i="1"/>
  <c r="U17" i="1"/>
  <c r="W17" i="1"/>
  <c r="G32" i="1"/>
  <c r="O32" i="1"/>
  <c r="Q32" i="1"/>
  <c r="S32" i="1"/>
  <c r="U32" i="1"/>
  <c r="W32" i="1"/>
  <c r="G10" i="1"/>
  <c r="O10" i="1"/>
  <c r="Q10" i="1"/>
  <c r="S10" i="1"/>
  <c r="U10" i="1"/>
  <c r="W10" i="1"/>
  <c r="G100" i="1"/>
  <c r="O100" i="1"/>
  <c r="Q100" i="1"/>
  <c r="S100" i="1"/>
  <c r="U100" i="1"/>
  <c r="W100" i="1"/>
  <c r="G68" i="1"/>
  <c r="O68" i="1"/>
  <c r="Q68" i="1"/>
  <c r="S68" i="1"/>
  <c r="U68" i="1"/>
  <c r="W68" i="1"/>
  <c r="G71" i="1"/>
  <c r="O71" i="1"/>
  <c r="Q71" i="1"/>
  <c r="S71" i="1"/>
  <c r="U71" i="1"/>
  <c r="W71" i="1"/>
  <c r="G96" i="1"/>
  <c r="O96" i="1"/>
  <c r="Q96" i="1"/>
  <c r="S96" i="1"/>
  <c r="U96" i="1"/>
  <c r="W96" i="1"/>
  <c r="G62" i="1"/>
  <c r="O62" i="1"/>
  <c r="Q62" i="1"/>
  <c r="S62" i="1"/>
  <c r="U62" i="1"/>
  <c r="W62" i="1"/>
  <c r="G53" i="1"/>
  <c r="O53" i="1"/>
  <c r="Q53" i="1"/>
  <c r="S53" i="1"/>
  <c r="U53" i="1"/>
  <c r="W53" i="1"/>
  <c r="G86" i="1"/>
  <c r="O86" i="1"/>
  <c r="Q86" i="1"/>
  <c r="S86" i="1"/>
  <c r="U86" i="1"/>
  <c r="W86" i="1"/>
  <c r="G27" i="1"/>
  <c r="O27" i="1"/>
  <c r="Q27" i="1"/>
  <c r="S27" i="1"/>
  <c r="U27" i="1"/>
  <c r="W27" i="1"/>
  <c r="G69" i="1"/>
  <c r="O69" i="1"/>
  <c r="Q69" i="1"/>
  <c r="S69" i="1"/>
  <c r="U69" i="1"/>
  <c r="W69" i="1"/>
  <c r="G101" i="1"/>
  <c r="O101" i="1"/>
  <c r="Q101" i="1"/>
  <c r="S101" i="1"/>
  <c r="U101" i="1"/>
  <c r="W101" i="1"/>
  <c r="G64" i="1"/>
  <c r="O64" i="1"/>
  <c r="Q64" i="1"/>
  <c r="S64" i="1"/>
  <c r="U64" i="1"/>
  <c r="W64" i="1"/>
  <c r="G44" i="1"/>
  <c r="O44" i="1"/>
  <c r="Q44" i="1"/>
  <c r="S44" i="1"/>
  <c r="U44" i="1"/>
  <c r="W44" i="1"/>
  <c r="G95" i="1"/>
  <c r="O95" i="1"/>
  <c r="Q95" i="1"/>
  <c r="S95" i="1"/>
  <c r="U95" i="1"/>
  <c r="W95" i="1"/>
  <c r="G54" i="1"/>
  <c r="O54" i="1"/>
  <c r="Q54" i="1"/>
  <c r="S54" i="1"/>
  <c r="U54" i="1"/>
  <c r="W54" i="1"/>
  <c r="G154" i="1"/>
  <c r="O154" i="1"/>
  <c r="Q154" i="1"/>
  <c r="S154" i="1"/>
  <c r="U154" i="1"/>
  <c r="W154" i="1"/>
  <c r="G79" i="1"/>
  <c r="O79" i="1"/>
  <c r="Q79" i="1"/>
  <c r="S79" i="1"/>
  <c r="U79" i="1"/>
  <c r="W79" i="1"/>
  <c r="G39" i="1"/>
  <c r="O39" i="1"/>
  <c r="Q39" i="1"/>
  <c r="S39" i="1"/>
  <c r="U39" i="1"/>
  <c r="W39" i="1"/>
  <c r="G102" i="1"/>
  <c r="O102" i="1"/>
  <c r="Q102" i="1"/>
  <c r="S102" i="1"/>
  <c r="U102" i="1"/>
  <c r="W102" i="1"/>
  <c r="G90" i="1"/>
  <c r="O90" i="1"/>
  <c r="Q90" i="1"/>
  <c r="S90" i="1"/>
  <c r="U90" i="1"/>
  <c r="W90" i="1"/>
  <c r="G14" i="1"/>
  <c r="O14" i="1"/>
  <c r="Q14" i="1"/>
  <c r="S14" i="1"/>
  <c r="U14" i="1"/>
  <c r="W14" i="1"/>
  <c r="G30" i="1"/>
  <c r="O30" i="1"/>
  <c r="Q30" i="1"/>
  <c r="S30" i="1"/>
  <c r="U30" i="1"/>
  <c r="W30" i="1"/>
  <c r="G78" i="1"/>
  <c r="O78" i="1"/>
  <c r="Q78" i="1"/>
  <c r="S78" i="1"/>
  <c r="U78" i="1"/>
  <c r="W78" i="1"/>
  <c r="G88" i="1"/>
  <c r="O88" i="1"/>
  <c r="Q88" i="1"/>
  <c r="S88" i="1"/>
  <c r="U88" i="1"/>
  <c r="W88" i="1"/>
  <c r="G82" i="1"/>
  <c r="O82" i="1"/>
  <c r="Q82" i="1"/>
  <c r="S82" i="1"/>
  <c r="U82" i="1"/>
  <c r="W82" i="1"/>
  <c r="G50" i="1"/>
  <c r="O50" i="1"/>
  <c r="Q50" i="1"/>
  <c r="S50" i="1"/>
  <c r="U50" i="1"/>
  <c r="W50" i="1"/>
  <c r="G40" i="1"/>
  <c r="O40" i="1"/>
  <c r="Q40" i="1"/>
  <c r="S40" i="1"/>
  <c r="U40" i="1"/>
  <c r="W40" i="1"/>
  <c r="G155" i="1"/>
  <c r="O155" i="1"/>
  <c r="Q155" i="1"/>
  <c r="S155" i="1"/>
  <c r="U155" i="1"/>
  <c r="W155" i="1"/>
  <c r="G103" i="1"/>
  <c r="O103" i="1"/>
  <c r="Q103" i="1"/>
  <c r="S103" i="1"/>
  <c r="U103" i="1"/>
  <c r="W103" i="1"/>
  <c r="G22" i="1"/>
  <c r="O22" i="1"/>
  <c r="Q22" i="1"/>
  <c r="S22" i="1"/>
  <c r="U22" i="1"/>
  <c r="W22" i="1"/>
  <c r="G97" i="1"/>
  <c r="O97" i="1"/>
  <c r="Q97" i="1"/>
  <c r="S97" i="1"/>
  <c r="U97" i="1"/>
  <c r="W97" i="1"/>
  <c r="G66" i="1"/>
  <c r="O66" i="1"/>
  <c r="Q66" i="1"/>
  <c r="S66" i="1"/>
  <c r="U66" i="1"/>
  <c r="W66" i="1"/>
  <c r="G104" i="1"/>
  <c r="O104" i="1"/>
  <c r="Q104" i="1"/>
  <c r="S104" i="1"/>
  <c r="U104" i="1"/>
  <c r="W104" i="1"/>
  <c r="G105" i="1"/>
  <c r="O105" i="1"/>
  <c r="Q105" i="1"/>
  <c r="S105" i="1"/>
  <c r="U105" i="1"/>
  <c r="W105" i="1"/>
  <c r="G16" i="1"/>
  <c r="O16" i="1"/>
  <c r="Q16" i="1"/>
  <c r="S16" i="1"/>
  <c r="U16" i="1"/>
  <c r="W16" i="1"/>
  <c r="G28" i="1"/>
  <c r="O28" i="1"/>
  <c r="Q28" i="1"/>
  <c r="S28" i="1"/>
  <c r="U28" i="1"/>
  <c r="W28" i="1"/>
  <c r="G63" i="1"/>
  <c r="O63" i="1"/>
  <c r="Q63" i="1"/>
  <c r="S63" i="1"/>
  <c r="U63" i="1"/>
  <c r="W63" i="1"/>
  <c r="G67" i="1"/>
  <c r="O67" i="1"/>
  <c r="Q67" i="1"/>
  <c r="S67" i="1"/>
  <c r="U67" i="1"/>
  <c r="W67" i="1"/>
  <c r="G106" i="1"/>
  <c r="O106" i="1"/>
  <c r="Q106" i="1"/>
  <c r="S106" i="1"/>
  <c r="U106" i="1"/>
  <c r="W106" i="1"/>
  <c r="Q36" i="1"/>
  <c r="S36" i="1"/>
  <c r="U36" i="1"/>
  <c r="W36" i="1"/>
  <c r="G57" i="1"/>
  <c r="O57" i="1"/>
  <c r="Q57" i="1"/>
  <c r="S57" i="1"/>
  <c r="U57" i="1"/>
  <c r="W57" i="1"/>
  <c r="G107" i="1"/>
  <c r="O107" i="1"/>
  <c r="Q107" i="1"/>
  <c r="S107" i="1"/>
  <c r="U107" i="1"/>
  <c r="W107" i="1"/>
  <c r="G21" i="1"/>
  <c r="O21" i="1"/>
  <c r="Q21" i="1"/>
  <c r="S21" i="1"/>
  <c r="U21" i="1"/>
  <c r="W21" i="1"/>
  <c r="G43" i="1"/>
  <c r="O43" i="1"/>
  <c r="Q43" i="1"/>
  <c r="S43" i="1"/>
  <c r="U43" i="1"/>
  <c r="W43" i="1"/>
  <c r="G158" i="1"/>
  <c r="O158" i="1"/>
  <c r="Q158" i="1"/>
  <c r="S158" i="1"/>
  <c r="U158" i="1"/>
  <c r="W158" i="1"/>
  <c r="G108" i="1"/>
  <c r="O108" i="1"/>
  <c r="Q108" i="1"/>
  <c r="S108" i="1"/>
  <c r="U108" i="1"/>
  <c r="W108" i="1"/>
  <c r="G51" i="1"/>
  <c r="O51" i="1"/>
  <c r="Q51" i="1"/>
  <c r="S51" i="1"/>
  <c r="U51" i="1"/>
  <c r="W51" i="1"/>
  <c r="G76" i="1"/>
  <c r="O76" i="1"/>
  <c r="Q76" i="1"/>
  <c r="S76" i="1"/>
  <c r="U76" i="1"/>
  <c r="W76" i="1"/>
  <c r="G109" i="1"/>
  <c r="O109" i="1"/>
  <c r="Q109" i="1"/>
  <c r="S109" i="1"/>
  <c r="U109" i="1"/>
  <c r="W109" i="1"/>
  <c r="G110" i="1"/>
  <c r="O110" i="1"/>
  <c r="Q110" i="1"/>
  <c r="S110" i="1"/>
  <c r="U110" i="1"/>
  <c r="W110" i="1"/>
  <c r="G75" i="1"/>
  <c r="O75" i="1"/>
  <c r="Q75" i="1"/>
  <c r="S75" i="1"/>
  <c r="U75" i="1"/>
  <c r="W75" i="1"/>
  <c r="G77" i="1"/>
  <c r="O77" i="1"/>
  <c r="Q77" i="1"/>
  <c r="S77" i="1"/>
  <c r="U77" i="1"/>
  <c r="W77" i="1"/>
  <c r="G34" i="1"/>
  <c r="O34" i="1"/>
  <c r="Q34" i="1"/>
  <c r="S34" i="1"/>
  <c r="U34" i="1"/>
  <c r="W34" i="1"/>
  <c r="G111" i="1"/>
  <c r="O111" i="1"/>
  <c r="Q111" i="1"/>
  <c r="S111" i="1"/>
  <c r="U111" i="1"/>
  <c r="W111" i="1"/>
  <c r="G112" i="1"/>
  <c r="O112" i="1"/>
  <c r="Q112" i="1"/>
  <c r="S112" i="1"/>
  <c r="U112" i="1"/>
  <c r="W112" i="1"/>
  <c r="G113" i="1"/>
  <c r="O113" i="1"/>
  <c r="Q113" i="1"/>
  <c r="S113" i="1"/>
  <c r="U113" i="1"/>
  <c r="W113" i="1"/>
  <c r="G114" i="1"/>
  <c r="O114" i="1"/>
  <c r="Q114" i="1"/>
  <c r="S114" i="1"/>
  <c r="U114" i="1"/>
  <c r="W114" i="1"/>
  <c r="G31" i="1"/>
  <c r="O31" i="1"/>
  <c r="Q31" i="1"/>
  <c r="S31" i="1"/>
  <c r="U31" i="1"/>
  <c r="W31" i="1"/>
  <c r="G91" i="1"/>
  <c r="O91" i="1"/>
  <c r="Q91" i="1"/>
  <c r="S91" i="1"/>
  <c r="U91" i="1"/>
  <c r="W91" i="1"/>
  <c r="G115" i="1"/>
  <c r="O115" i="1"/>
  <c r="Q115" i="1"/>
  <c r="S115" i="1"/>
  <c r="U115" i="1"/>
  <c r="W115" i="1"/>
  <c r="G81" i="1"/>
  <c r="O81" i="1"/>
  <c r="Q81" i="1"/>
  <c r="S81" i="1"/>
  <c r="U81" i="1"/>
  <c r="W81" i="1"/>
  <c r="G72" i="1"/>
  <c r="O72" i="1"/>
  <c r="Q72" i="1"/>
  <c r="S72" i="1"/>
  <c r="U72" i="1"/>
  <c r="W72" i="1"/>
  <c r="G116" i="1"/>
  <c r="O116" i="1"/>
  <c r="Q116" i="1"/>
  <c r="S116" i="1"/>
  <c r="U116" i="1"/>
  <c r="W116" i="1"/>
  <c r="G117" i="1"/>
  <c r="O117" i="1"/>
  <c r="Q117" i="1"/>
  <c r="S117" i="1"/>
  <c r="U117" i="1"/>
  <c r="W117" i="1"/>
  <c r="G118" i="1"/>
  <c r="O118" i="1"/>
  <c r="Q118" i="1"/>
  <c r="S118" i="1"/>
  <c r="U118" i="1"/>
  <c r="W118" i="1"/>
  <c r="G84" i="1"/>
  <c r="O84" i="1"/>
  <c r="Q84" i="1"/>
  <c r="S84" i="1"/>
  <c r="U84" i="1"/>
  <c r="W84" i="1"/>
  <c r="G85" i="1"/>
  <c r="O85" i="1"/>
  <c r="Q85" i="1"/>
  <c r="S85" i="1"/>
  <c r="U85" i="1"/>
  <c r="W85" i="1"/>
  <c r="G83" i="1"/>
  <c r="O83" i="1"/>
  <c r="Q83" i="1"/>
  <c r="S83" i="1"/>
  <c r="U83" i="1"/>
  <c r="W83" i="1"/>
  <c r="G74" i="1"/>
  <c r="O74" i="1"/>
  <c r="Q74" i="1"/>
  <c r="S74" i="1"/>
  <c r="U74" i="1"/>
  <c r="W74" i="1"/>
  <c r="G119" i="1"/>
  <c r="O119" i="1"/>
  <c r="Q119" i="1"/>
  <c r="S119" i="1"/>
  <c r="U119" i="1"/>
  <c r="W119" i="1"/>
  <c r="G156" i="1"/>
  <c r="O156" i="1"/>
  <c r="Q156" i="1"/>
  <c r="S156" i="1"/>
  <c r="U156" i="1"/>
  <c r="W156" i="1"/>
  <c r="G157" i="1"/>
  <c r="O157" i="1"/>
  <c r="Q157" i="1"/>
  <c r="S157" i="1"/>
  <c r="U157" i="1"/>
  <c r="W157" i="1"/>
  <c r="G120" i="1"/>
  <c r="O120" i="1"/>
  <c r="Q120" i="1"/>
  <c r="S120" i="1"/>
  <c r="U120" i="1"/>
  <c r="W120" i="1"/>
  <c r="E105" i="1"/>
  <c r="AC120" i="1"/>
  <c r="AA120" i="1"/>
  <c r="E21" i="1"/>
  <c r="AC119" i="1"/>
  <c r="E39" i="1"/>
  <c r="AC16" i="1"/>
  <c r="AA16" i="1"/>
  <c r="E50" i="1"/>
  <c r="AA119" i="1"/>
  <c r="E103" i="1"/>
  <c r="AC156" i="1"/>
  <c r="AA156" i="1"/>
  <c r="E104" i="1"/>
  <c r="AC157" i="1"/>
  <c r="AA157" i="1"/>
  <c r="E52" i="1"/>
  <c r="AC51" i="1"/>
  <c r="AA51" i="1"/>
  <c r="E36" i="1"/>
  <c r="AC50" i="1"/>
  <c r="AA50" i="1"/>
  <c r="E17" i="1"/>
  <c r="AC113" i="1"/>
  <c r="AA113" i="1"/>
  <c r="E43" i="1"/>
  <c r="AC14" i="1"/>
  <c r="AA14" i="1"/>
  <c r="E93" i="1"/>
  <c r="AC36" i="1"/>
  <c r="AA36" i="1"/>
  <c r="E53" i="1"/>
  <c r="AC49" i="1"/>
  <c r="AA49" i="1"/>
  <c r="AA11" i="1"/>
  <c r="E62" i="1"/>
  <c r="E14" i="1"/>
  <c r="E8" i="1"/>
  <c r="E68" i="1"/>
  <c r="E92" i="1"/>
  <c r="E60" i="1"/>
  <c r="E30" i="1"/>
  <c r="E24" i="1"/>
  <c r="E97" i="1"/>
  <c r="E89" i="1"/>
  <c r="E22" i="1"/>
  <c r="E28" i="1"/>
  <c r="E58" i="1"/>
  <c r="E40" i="1"/>
  <c r="E10" i="1"/>
  <c r="E18" i="1"/>
  <c r="E48" i="1"/>
  <c r="E90" i="1"/>
  <c r="E11" i="1"/>
  <c r="E79" i="1"/>
  <c r="E59" i="1"/>
  <c r="E84" i="1"/>
  <c r="E12" i="1"/>
  <c r="E15" i="1"/>
  <c r="E80" i="1"/>
  <c r="E94" i="1"/>
  <c r="E87" i="1"/>
  <c r="E32" i="1"/>
  <c r="E88" i="1"/>
  <c r="E19" i="1"/>
  <c r="E34" i="1"/>
  <c r="E56" i="1"/>
  <c r="E44" i="1"/>
  <c r="E35" i="1"/>
  <c r="E9" i="1"/>
  <c r="E38" i="1"/>
  <c r="E154" i="1"/>
  <c r="E69" i="1"/>
  <c r="E66" i="1"/>
  <c r="E72" i="1"/>
  <c r="E46" i="1"/>
  <c r="E54" i="1"/>
  <c r="E23" i="1"/>
  <c r="E82" i="1"/>
  <c r="E42" i="1"/>
  <c r="E95" i="1"/>
  <c r="AG95" i="1" s="1"/>
  <c r="E25" i="1"/>
  <c r="E91" i="1"/>
  <c r="E155" i="1"/>
  <c r="E26" i="1"/>
  <c r="E67" i="1"/>
  <c r="E37" i="1"/>
  <c r="E98" i="1"/>
  <c r="E81" i="1"/>
  <c r="E76" i="1"/>
  <c r="E83" i="1"/>
  <c r="E156" i="1"/>
  <c r="E27" i="1"/>
  <c r="E70" i="1"/>
  <c r="E85" i="1"/>
  <c r="E99" i="1"/>
  <c r="E100" i="1"/>
  <c r="E96" i="1"/>
  <c r="E86" i="1"/>
  <c r="E49" i="1"/>
  <c r="E41" i="1"/>
  <c r="E64" i="1"/>
  <c r="E102" i="1"/>
  <c r="E78" i="1"/>
  <c r="E45" i="1"/>
  <c r="E16" i="1"/>
  <c r="E63" i="1"/>
  <c r="E106" i="1"/>
  <c r="E57" i="1"/>
  <c r="E107" i="1"/>
  <c r="E108" i="1"/>
  <c r="E109" i="1"/>
  <c r="E110" i="1"/>
  <c r="E75" i="1"/>
  <c r="E77" i="1"/>
  <c r="E111" i="1"/>
  <c r="E112" i="1"/>
  <c r="E113" i="1"/>
  <c r="E157" i="1"/>
  <c r="E101" i="1"/>
  <c r="E20" i="1"/>
  <c r="E114" i="1"/>
  <c r="E31" i="1"/>
  <c r="E115" i="1"/>
  <c r="E116" i="1"/>
  <c r="E117" i="1"/>
  <c r="E118" i="1"/>
  <c r="E119" i="1"/>
  <c r="E120" i="1"/>
  <c r="E121" i="1"/>
  <c r="E122" i="1"/>
  <c r="E33" i="1"/>
  <c r="E123" i="1"/>
  <c r="E124" i="1"/>
  <c r="E125" i="1"/>
  <c r="E126" i="1"/>
  <c r="E127" i="1"/>
  <c r="E128" i="1"/>
  <c r="E129" i="1"/>
  <c r="E134" i="1"/>
  <c r="E135" i="1"/>
  <c r="E136" i="1"/>
  <c r="E137" i="1"/>
  <c r="E138" i="1"/>
  <c r="E139" i="1"/>
  <c r="E140" i="1"/>
  <c r="E141" i="1"/>
  <c r="E142" i="1"/>
  <c r="E47" i="1"/>
  <c r="E73" i="1"/>
  <c r="E55" i="1"/>
  <c r="E143" i="1"/>
  <c r="E144" i="1"/>
  <c r="E145" i="1"/>
  <c r="E146" i="1"/>
  <c r="E65" i="1"/>
  <c r="E71" i="1"/>
  <c r="E147" i="1"/>
  <c r="E148" i="1"/>
  <c r="E149" i="1"/>
  <c r="E150" i="1"/>
  <c r="E61" i="1"/>
  <c r="E151" i="1"/>
  <c r="E152" i="1"/>
  <c r="E153" i="1"/>
  <c r="E13" i="1"/>
  <c r="AI13" i="1" s="1"/>
  <c r="AC9" i="1"/>
  <c r="AA9" i="1"/>
  <c r="AC83" i="1"/>
  <c r="AA83" i="1"/>
  <c r="AC53" i="1"/>
  <c r="AA53" i="1"/>
  <c r="AC116" i="1"/>
  <c r="AA116" i="1"/>
  <c r="AC115" i="1"/>
  <c r="AA115" i="1"/>
  <c r="AC54" i="1"/>
  <c r="AA54" i="1"/>
  <c r="AC32" i="1"/>
  <c r="AA32" i="1"/>
  <c r="AC74" i="1"/>
  <c r="AA74" i="1"/>
  <c r="AC31" i="1"/>
  <c r="AA31" i="1"/>
  <c r="AC100" i="1"/>
  <c r="AA100" i="1"/>
  <c r="AC95" i="1"/>
  <c r="AA95" i="1"/>
  <c r="AC66" i="1"/>
  <c r="AA66" i="1"/>
  <c r="AC29" i="1"/>
  <c r="AC135" i="1"/>
  <c r="AA135" i="1"/>
  <c r="W135" i="1"/>
  <c r="U135" i="1"/>
  <c r="S135" i="1"/>
  <c r="Q135" i="1"/>
  <c r="O135" i="1"/>
  <c r="G135" i="1"/>
  <c r="AC136" i="1"/>
  <c r="AA136" i="1"/>
  <c r="W136" i="1"/>
  <c r="U136" i="1"/>
  <c r="S136" i="1"/>
  <c r="Q136" i="1"/>
  <c r="O136" i="1"/>
  <c r="G136" i="1"/>
  <c r="AC107" i="1"/>
  <c r="AA107" i="1"/>
  <c r="AC84" i="1"/>
  <c r="AA84" i="1"/>
  <c r="AC38" i="1"/>
  <c r="AA38" i="1"/>
  <c r="W38" i="1"/>
  <c r="U38" i="1"/>
  <c r="S38" i="1"/>
  <c r="Q38" i="1"/>
  <c r="O38" i="1"/>
  <c r="G38" i="1"/>
  <c r="Q15" i="1"/>
  <c r="Q124" i="1"/>
  <c r="Q46" i="1"/>
  <c r="Q126" i="1"/>
  <c r="Q19" i="1"/>
  <c r="Q121" i="1"/>
  <c r="Q89" i="1"/>
  <c r="Q122" i="1"/>
  <c r="Q127" i="1"/>
  <c r="Q151" i="1"/>
  <c r="Q128" i="1"/>
  <c r="Q129" i="1"/>
  <c r="Q130" i="1"/>
  <c r="Q131" i="1"/>
  <c r="Q132" i="1"/>
  <c r="Q123" i="1"/>
  <c r="Q133" i="1"/>
  <c r="Q92" i="1"/>
  <c r="Q61" i="1"/>
  <c r="Q134" i="1"/>
  <c r="Q152" i="1"/>
  <c r="Q153" i="1"/>
  <c r="Q98" i="1"/>
  <c r="Q70" i="1"/>
  <c r="Q99" i="1"/>
  <c r="Q60" i="1"/>
  <c r="Q35" i="1"/>
  <c r="Q137" i="1"/>
  <c r="Q138" i="1"/>
  <c r="Q139" i="1"/>
  <c r="Q45" i="1"/>
  <c r="Q140" i="1"/>
  <c r="Q141" i="1"/>
  <c r="Q142" i="1"/>
  <c r="Q125" i="1"/>
  <c r="Q47" i="1"/>
  <c r="Q73" i="1"/>
  <c r="Q55" i="1"/>
  <c r="Q143" i="1"/>
  <c r="Q144" i="1"/>
  <c r="Q33" i="1"/>
  <c r="Q87" i="1"/>
  <c r="Q18" i="1"/>
  <c r="Q145" i="1"/>
  <c r="Q56" i="1"/>
  <c r="Q146" i="1"/>
  <c r="Q52" i="1"/>
  <c r="Q65" i="1"/>
  <c r="Q147" i="1"/>
  <c r="Q148" i="1"/>
  <c r="Q149" i="1"/>
  <c r="Q150" i="1"/>
  <c r="AC126" i="1"/>
  <c r="AA126" i="1"/>
  <c r="W126" i="1"/>
  <c r="U126" i="1"/>
  <c r="S126" i="1"/>
  <c r="O126" i="1"/>
  <c r="G126" i="1"/>
  <c r="AC117" i="1"/>
  <c r="AA117" i="1"/>
  <c r="AC131" i="1"/>
  <c r="AA131" i="1"/>
  <c r="W131" i="1"/>
  <c r="U131" i="1"/>
  <c r="S131" i="1"/>
  <c r="O131" i="1"/>
  <c r="G131" i="1"/>
  <c r="G46" i="1"/>
  <c r="G127" i="1"/>
  <c r="G124" i="1"/>
  <c r="G15" i="1"/>
  <c r="G89" i="1"/>
  <c r="G129" i="1"/>
  <c r="G130" i="1"/>
  <c r="G151" i="1"/>
  <c r="G121" i="1"/>
  <c r="G133" i="1"/>
  <c r="G132" i="1"/>
  <c r="G134" i="1"/>
  <c r="G153" i="1"/>
  <c r="G152" i="1"/>
  <c r="G98" i="1"/>
  <c r="G19" i="1"/>
  <c r="G70" i="1"/>
  <c r="G99" i="1"/>
  <c r="G60" i="1"/>
  <c r="G35" i="1"/>
  <c r="G137" i="1"/>
  <c r="G122" i="1"/>
  <c r="G123" i="1"/>
  <c r="G92" i="1"/>
  <c r="G61" i="1"/>
  <c r="G138" i="1"/>
  <c r="G139" i="1"/>
  <c r="G45" i="1"/>
  <c r="G140" i="1"/>
  <c r="G141" i="1"/>
  <c r="G142" i="1"/>
  <c r="G125" i="1"/>
  <c r="G47" i="1"/>
  <c r="G73" i="1"/>
  <c r="G55" i="1"/>
  <c r="G143" i="1"/>
  <c r="G144" i="1"/>
  <c r="G128" i="1"/>
  <c r="G33" i="1"/>
  <c r="G87" i="1"/>
  <c r="G18" i="1"/>
  <c r="G145" i="1"/>
  <c r="G56" i="1"/>
  <c r="G146" i="1"/>
  <c r="G52" i="1"/>
  <c r="G65" i="1"/>
  <c r="G147" i="1"/>
  <c r="G148" i="1"/>
  <c r="G149" i="1"/>
  <c r="G150" i="1"/>
  <c r="AC98" i="1"/>
  <c r="AA98" i="1"/>
  <c r="W98" i="1"/>
  <c r="U98" i="1"/>
  <c r="S98" i="1"/>
  <c r="O98" i="1"/>
  <c r="AC106" i="1"/>
  <c r="AA106" i="1"/>
  <c r="AC134" i="1"/>
  <c r="AA134" i="1"/>
  <c r="W134" i="1"/>
  <c r="U134" i="1"/>
  <c r="S134" i="1"/>
  <c r="O134" i="1"/>
  <c r="AC30" i="1"/>
  <c r="AA30" i="1"/>
  <c r="AC45" i="1"/>
  <c r="AA45" i="1"/>
  <c r="W45" i="1"/>
  <c r="U45" i="1"/>
  <c r="S45" i="1"/>
  <c r="O45" i="1"/>
  <c r="AC125" i="1"/>
  <c r="AA125" i="1"/>
  <c r="W125" i="1"/>
  <c r="U125" i="1"/>
  <c r="S125" i="1"/>
  <c r="O125" i="1"/>
  <c r="AC132" i="1"/>
  <c r="AA132" i="1"/>
  <c r="W132" i="1"/>
  <c r="U132" i="1"/>
  <c r="S132" i="1"/>
  <c r="O132" i="1"/>
  <c r="AC75" i="1"/>
  <c r="AA75" i="1"/>
  <c r="AC140" i="1"/>
  <c r="AA140" i="1"/>
  <c r="W140" i="1"/>
  <c r="U140" i="1"/>
  <c r="S140" i="1"/>
  <c r="O140" i="1"/>
  <c r="AC133" i="1"/>
  <c r="AA133" i="1"/>
  <c r="W133" i="1"/>
  <c r="U133" i="1"/>
  <c r="S133" i="1"/>
  <c r="O133" i="1"/>
  <c r="AC142" i="1"/>
  <c r="AA142" i="1"/>
  <c r="W142" i="1"/>
  <c r="U142" i="1"/>
  <c r="S142" i="1"/>
  <c r="O142" i="1"/>
  <c r="AA149" i="1"/>
  <c r="AA148" i="1"/>
  <c r="AA43" i="1"/>
  <c r="AA85" i="1"/>
  <c r="AA147" i="1"/>
  <c r="AA27" i="1"/>
  <c r="AA69" i="1"/>
  <c r="AA65" i="1"/>
  <c r="AA52" i="1"/>
  <c r="AA101" i="1"/>
  <c r="AA146" i="1"/>
  <c r="AA12" i="1"/>
  <c r="AA56" i="1"/>
  <c r="AA28" i="1"/>
  <c r="AA76" i="1"/>
  <c r="AA145" i="1"/>
  <c r="AA114" i="1"/>
  <c r="AA121" i="1"/>
  <c r="AA18" i="1"/>
  <c r="AA87" i="1"/>
  <c r="AA33" i="1"/>
  <c r="AA128" i="1"/>
  <c r="AA15" i="1"/>
  <c r="AA21" i="1"/>
  <c r="AA144" i="1"/>
  <c r="AA25" i="1"/>
  <c r="AA143" i="1"/>
  <c r="AA55" i="1"/>
  <c r="AA73" i="1"/>
  <c r="AA123" i="1"/>
  <c r="AA47" i="1"/>
  <c r="AA118" i="1"/>
  <c r="AA129" i="1"/>
  <c r="AA158" i="1"/>
  <c r="AA26" i="1"/>
  <c r="AA37" i="1"/>
  <c r="AA46" i="1"/>
  <c r="AA24" i="1"/>
  <c r="AA88" i="1"/>
  <c r="AA39" i="1"/>
  <c r="AA102" i="1"/>
  <c r="AA17" i="1"/>
  <c r="AI17" i="1" s="1"/>
  <c r="AA23" i="1"/>
  <c r="AA20" i="1"/>
  <c r="AI20" i="1" s="1"/>
  <c r="AA63" i="1"/>
  <c r="AA29" i="1"/>
  <c r="AA64" i="1"/>
  <c r="AA71" i="1"/>
  <c r="AA97" i="1"/>
  <c r="AA78" i="1"/>
  <c r="AA122" i="1"/>
  <c r="AA81" i="1"/>
  <c r="AA10" i="1"/>
  <c r="AA70" i="1"/>
  <c r="AA67" i="1"/>
  <c r="AA124" i="1"/>
  <c r="AA19" i="1"/>
  <c r="AA57" i="1"/>
  <c r="AA103" i="1"/>
  <c r="AA22" i="1"/>
  <c r="AA110" i="1"/>
  <c r="AA68" i="1"/>
  <c r="AA79" i="1"/>
  <c r="AA34" i="1"/>
  <c r="AA109" i="1"/>
  <c r="AA105" i="1"/>
  <c r="AA89" i="1"/>
  <c r="AA90" i="1"/>
  <c r="AA130" i="1"/>
  <c r="AA111" i="1"/>
  <c r="AA92" i="1"/>
  <c r="AA99" i="1"/>
  <c r="AA86" i="1"/>
  <c r="AA96" i="1"/>
  <c r="AA151" i="1"/>
  <c r="AA77" i="1"/>
  <c r="AA137" i="1"/>
  <c r="AA44" i="1"/>
  <c r="AA104" i="1"/>
  <c r="AA141" i="1"/>
  <c r="AA72" i="1"/>
  <c r="AA60" i="1"/>
  <c r="AA108" i="1"/>
  <c r="AA112" i="1"/>
  <c r="AA138" i="1"/>
  <c r="AA152" i="1"/>
  <c r="AA40" i="1"/>
  <c r="AA127" i="1"/>
  <c r="AA153" i="1"/>
  <c r="AA61" i="1"/>
  <c r="AA91" i="1"/>
  <c r="AA155" i="1"/>
  <c r="AA154" i="1"/>
  <c r="AA62" i="1"/>
  <c r="AA82" i="1"/>
  <c r="AA150" i="1"/>
  <c r="AA139" i="1"/>
  <c r="AA59" i="1"/>
  <c r="AC155" i="1"/>
  <c r="AC154" i="1"/>
  <c r="AC91" i="1"/>
  <c r="AC44" i="1"/>
  <c r="AC99" i="1"/>
  <c r="W99" i="1"/>
  <c r="U99" i="1"/>
  <c r="S99" i="1"/>
  <c r="O99" i="1"/>
  <c r="AC103" i="1"/>
  <c r="AC40" i="1"/>
  <c r="AC137" i="1"/>
  <c r="W137" i="1"/>
  <c r="U137" i="1"/>
  <c r="S137" i="1"/>
  <c r="O137" i="1"/>
  <c r="AC104" i="1"/>
  <c r="O124" i="1"/>
  <c r="S124" i="1"/>
  <c r="U124" i="1"/>
  <c r="W124" i="1"/>
  <c r="AC124" i="1"/>
  <c r="W149" i="1"/>
  <c r="W148" i="1"/>
  <c r="W147" i="1"/>
  <c r="W130" i="1"/>
  <c r="W35" i="1"/>
  <c r="W65" i="1"/>
  <c r="W52" i="1"/>
  <c r="W127" i="1"/>
  <c r="W146" i="1"/>
  <c r="W56" i="1"/>
  <c r="W145" i="1"/>
  <c r="W121" i="1"/>
  <c r="W18" i="1"/>
  <c r="W87" i="1"/>
  <c r="W33" i="1"/>
  <c r="W128" i="1"/>
  <c r="W15" i="1"/>
  <c r="W144" i="1"/>
  <c r="W143" i="1"/>
  <c r="W55" i="1"/>
  <c r="W73" i="1"/>
  <c r="W123" i="1"/>
  <c r="W47" i="1"/>
  <c r="W60" i="1"/>
  <c r="W129" i="1"/>
  <c r="W139" i="1"/>
  <c r="W150" i="1"/>
  <c r="W61" i="1"/>
  <c r="W153" i="1"/>
  <c r="W152" i="1"/>
  <c r="W89" i="1"/>
  <c r="W138" i="1"/>
  <c r="W151" i="1"/>
  <c r="W141" i="1"/>
  <c r="W92" i="1"/>
  <c r="W122" i="1"/>
  <c r="W70" i="1"/>
  <c r="W19" i="1"/>
  <c r="W46" i="1"/>
  <c r="AC129" i="1"/>
  <c r="AC61" i="1"/>
  <c r="U61" i="1"/>
  <c r="S61" i="1"/>
  <c r="O61" i="1"/>
  <c r="AC139" i="1"/>
  <c r="AC89" i="1"/>
  <c r="AC90" i="1"/>
  <c r="AC110" i="1"/>
  <c r="AC19" i="1"/>
  <c r="U150" i="1"/>
  <c r="U92" i="1"/>
  <c r="U149" i="1"/>
  <c r="U148" i="1"/>
  <c r="U147" i="1"/>
  <c r="U130" i="1"/>
  <c r="U35" i="1"/>
  <c r="U65" i="1"/>
  <c r="U52" i="1"/>
  <c r="U127" i="1"/>
  <c r="U146" i="1"/>
  <c r="U56" i="1"/>
  <c r="U145" i="1"/>
  <c r="U121" i="1"/>
  <c r="U18" i="1"/>
  <c r="U87" i="1"/>
  <c r="U33" i="1"/>
  <c r="U128" i="1"/>
  <c r="U15" i="1"/>
  <c r="U144" i="1"/>
  <c r="U143" i="1"/>
  <c r="U55" i="1"/>
  <c r="U73" i="1"/>
  <c r="U123" i="1"/>
  <c r="U47" i="1"/>
  <c r="U60" i="1"/>
  <c r="U139" i="1"/>
  <c r="U138" i="1"/>
  <c r="U122" i="1"/>
  <c r="U19" i="1"/>
  <c r="U153" i="1"/>
  <c r="U152" i="1"/>
  <c r="U151" i="1"/>
  <c r="U89" i="1"/>
  <c r="U141" i="1"/>
  <c r="U70" i="1"/>
  <c r="U46" i="1"/>
  <c r="U129" i="1"/>
  <c r="S89" i="1"/>
  <c r="O89" i="1"/>
  <c r="S19" i="1"/>
  <c r="S139" i="1"/>
  <c r="O139" i="1"/>
  <c r="O19" i="1"/>
  <c r="AC150" i="1"/>
  <c r="S150" i="1"/>
  <c r="O150" i="1"/>
  <c r="AC57" i="1"/>
  <c r="AC78" i="1"/>
  <c r="AC27" i="1"/>
  <c r="AC148" i="1"/>
  <c r="S148" i="1"/>
  <c r="O148" i="1"/>
  <c r="AC43" i="1"/>
  <c r="AC149" i="1"/>
  <c r="S149" i="1"/>
  <c r="O149" i="1"/>
  <c r="AC141" i="1"/>
  <c r="S141" i="1"/>
  <c r="O141" i="1"/>
  <c r="AC146" i="1"/>
  <c r="S146" i="1"/>
  <c r="O146" i="1"/>
  <c r="AC147" i="1"/>
  <c r="S147" i="1"/>
  <c r="O147" i="1"/>
  <c r="AC92" i="1"/>
  <c r="S92" i="1"/>
  <c r="O92" i="1"/>
  <c r="AC65" i="1"/>
  <c r="S65" i="1"/>
  <c r="O65" i="1"/>
  <c r="AC76" i="1"/>
  <c r="AC56" i="1"/>
  <c r="S56" i="1"/>
  <c r="O56" i="1"/>
  <c r="AC37" i="1"/>
  <c r="S129" i="1"/>
  <c r="O129" i="1"/>
  <c r="AC63" i="1"/>
  <c r="S123" i="1"/>
  <c r="O123" i="1"/>
  <c r="AC111" i="1"/>
  <c r="S151" i="1"/>
  <c r="O151" i="1"/>
  <c r="AC22" i="1"/>
  <c r="S60" i="1"/>
  <c r="O60" i="1"/>
  <c r="AC97" i="1"/>
  <c r="AC10" i="1"/>
  <c r="S138" i="1"/>
  <c r="O138" i="1"/>
  <c r="AC130" i="1"/>
  <c r="AC112" i="1"/>
  <c r="AC60" i="1"/>
  <c r="AC158" i="1"/>
  <c r="AC35" i="1"/>
  <c r="AC15" i="1"/>
  <c r="AC21" i="1"/>
  <c r="AC145" i="1"/>
  <c r="AC114" i="1"/>
  <c r="AC121" i="1"/>
  <c r="AC72" i="1"/>
  <c r="AC82" i="1"/>
  <c r="AC18" i="1"/>
  <c r="AC70" i="1"/>
  <c r="AC68" i="1"/>
  <c r="AC87" i="1"/>
  <c r="AC86" i="1"/>
  <c r="AC85" i="1"/>
  <c r="AC77" i="1"/>
  <c r="AC96" i="1"/>
  <c r="AC64" i="1"/>
  <c r="AC33" i="1"/>
  <c r="AC109" i="1"/>
  <c r="AC39" i="1"/>
  <c r="AC46" i="1"/>
  <c r="AC128" i="1"/>
  <c r="AC81" i="1"/>
  <c r="AC69" i="1"/>
  <c r="AC144" i="1"/>
  <c r="AC25" i="1"/>
  <c r="AC143" i="1"/>
  <c r="AC55" i="1"/>
  <c r="AC73" i="1"/>
  <c r="AC62" i="1"/>
  <c r="AC52" i="1"/>
  <c r="AC138" i="1"/>
  <c r="AC123" i="1"/>
  <c r="AC47" i="1"/>
  <c r="AC151" i="1"/>
  <c r="AC153" i="1"/>
  <c r="AC108" i="1"/>
  <c r="AC34" i="1"/>
  <c r="AC105" i="1"/>
  <c r="AC118" i="1"/>
  <c r="AC12" i="1"/>
  <c r="AC71" i="1"/>
  <c r="AC152" i="1"/>
  <c r="AC24" i="1"/>
  <c r="AC101" i="1"/>
  <c r="AC122" i="1"/>
  <c r="AC79" i="1"/>
  <c r="AC17" i="1"/>
  <c r="AC28" i="1"/>
  <c r="AC20" i="1"/>
  <c r="AC127" i="1"/>
  <c r="AC88" i="1"/>
  <c r="AC67" i="1"/>
  <c r="AC102" i="1"/>
  <c r="AC23" i="1"/>
  <c r="AC26" i="1"/>
  <c r="AC59" i="1"/>
  <c r="AC11" i="1"/>
  <c r="S87" i="1"/>
  <c r="O87" i="1"/>
  <c r="O122" i="1"/>
  <c r="S122" i="1"/>
  <c r="O46" i="1"/>
  <c r="S46" i="1"/>
  <c r="O73" i="1"/>
  <c r="S73" i="1"/>
  <c r="O55" i="1"/>
  <c r="S55" i="1"/>
  <c r="O70" i="1"/>
  <c r="S70" i="1"/>
  <c r="O143" i="1"/>
  <c r="S143" i="1"/>
  <c r="O144" i="1"/>
  <c r="S144" i="1"/>
  <c r="O35" i="1"/>
  <c r="S35" i="1"/>
  <c r="O127" i="1"/>
  <c r="S127" i="1"/>
  <c r="O130" i="1"/>
  <c r="S130" i="1"/>
  <c r="O128" i="1"/>
  <c r="S128" i="1"/>
  <c r="O33" i="1"/>
  <c r="S33" i="1"/>
  <c r="O52" i="1"/>
  <c r="S52" i="1"/>
  <c r="O15" i="1"/>
  <c r="S15" i="1"/>
  <c r="O47" i="1"/>
  <c r="S47" i="1"/>
  <c r="O18" i="1"/>
  <c r="S18" i="1"/>
  <c r="O145" i="1"/>
  <c r="S145" i="1"/>
  <c r="O121" i="1"/>
  <c r="S121" i="1"/>
  <c r="O153" i="1"/>
  <c r="S153" i="1"/>
  <c r="O152" i="1"/>
  <c r="S152" i="1"/>
  <c r="AG121" i="1" l="1"/>
  <c r="AG114" i="1"/>
  <c r="AG75" i="1"/>
  <c r="AG16" i="1"/>
  <c r="AG96" i="1"/>
  <c r="AG76" i="1"/>
  <c r="AG66" i="1"/>
  <c r="AG34" i="1"/>
  <c r="AG12" i="1"/>
  <c r="AG30" i="1"/>
  <c r="AI18" i="1"/>
  <c r="AG130" i="1"/>
  <c r="AI10" i="1"/>
  <c r="AI9" i="1"/>
  <c r="AI14" i="1"/>
  <c r="AI8" i="1"/>
  <c r="AI16" i="1"/>
  <c r="AI12" i="1"/>
  <c r="AI11" i="1"/>
  <c r="AI15" i="1"/>
  <c r="AI19" i="1"/>
  <c r="AG20" i="1"/>
  <c r="AG45" i="1"/>
  <c r="AG81" i="1"/>
  <c r="AG69" i="1"/>
  <c r="AG19" i="1"/>
  <c r="AG84" i="1"/>
  <c r="AG40" i="1"/>
  <c r="AG60" i="1"/>
  <c r="AG52" i="1"/>
  <c r="AG50" i="1"/>
  <c r="AG51" i="1"/>
  <c r="AG74" i="1"/>
  <c r="AG78" i="1"/>
  <c r="AG42" i="1"/>
  <c r="AG59" i="1"/>
  <c r="AG58" i="1"/>
  <c r="AG53" i="1"/>
  <c r="AG25" i="1"/>
  <c r="AG55" i="1"/>
  <c r="AG85" i="1"/>
  <c r="AG37" i="1"/>
  <c r="AG82" i="1"/>
  <c r="AG38" i="1"/>
  <c r="AG32" i="1"/>
  <c r="AG79" i="1"/>
  <c r="AG28" i="1"/>
  <c r="AG68" i="1"/>
  <c r="AG17" i="1"/>
  <c r="AG10" i="1"/>
  <c r="AG13" i="1"/>
  <c r="AG73" i="1"/>
  <c r="AG64" i="1"/>
  <c r="AG70" i="1"/>
  <c r="AG67" i="1"/>
  <c r="AI23" i="1"/>
  <c r="AG23" i="1"/>
  <c r="AG9" i="1"/>
  <c r="AG11" i="1"/>
  <c r="AG22" i="1"/>
  <c r="AG8" i="1"/>
  <c r="AG39" i="1"/>
  <c r="AG43" i="1"/>
  <c r="AG71" i="1"/>
  <c r="AG47" i="1"/>
  <c r="AG57" i="1"/>
  <c r="AG41" i="1"/>
  <c r="AG27" i="1"/>
  <c r="AG26" i="1"/>
  <c r="AG54" i="1"/>
  <c r="AG35" i="1"/>
  <c r="AG14" i="1"/>
  <c r="AG61" i="1"/>
  <c r="AG65" i="1"/>
  <c r="AG33" i="1"/>
  <c r="AG49" i="1"/>
  <c r="AG46" i="1"/>
  <c r="AG44" i="1"/>
  <c r="AG80" i="1"/>
  <c r="AG48" i="1"/>
  <c r="AG62" i="1"/>
  <c r="AG36" i="1"/>
  <c r="AI21" i="1"/>
  <c r="AG21" i="1"/>
  <c r="AI22" i="1"/>
  <c r="AG31" i="1"/>
  <c r="AG77" i="1"/>
  <c r="AG63" i="1"/>
  <c r="AG86" i="1"/>
  <c r="AG83" i="1"/>
  <c r="AG72" i="1"/>
  <c r="AG56" i="1"/>
  <c r="AG15" i="1"/>
  <c r="AG18" i="1"/>
  <c r="AG24" i="1"/>
  <c r="AG29" i="1"/>
  <c r="AG145" i="1"/>
  <c r="AG139" i="1"/>
  <c r="AG110" i="1"/>
  <c r="AG149" i="1"/>
  <c r="AG109" i="1"/>
  <c r="AG99" i="1"/>
  <c r="AG154" i="1"/>
  <c r="AG88" i="1"/>
  <c r="AG148" i="1"/>
  <c r="AG137" i="1"/>
  <c r="AG125" i="1"/>
  <c r="AG118" i="1"/>
  <c r="AG157" i="1"/>
  <c r="AG108" i="1"/>
  <c r="AG102" i="1"/>
  <c r="AG140" i="1"/>
  <c r="AG127" i="1"/>
  <c r="AG105" i="1"/>
  <c r="AG143" i="1"/>
  <c r="AG101" i="1"/>
  <c r="AG98" i="1"/>
  <c r="AG92" i="1"/>
  <c r="AG147" i="1"/>
  <c r="AG136" i="1"/>
  <c r="AG124" i="1"/>
  <c r="AG117" i="1"/>
  <c r="AG113" i="1"/>
  <c r="AG107" i="1"/>
  <c r="AG87" i="1"/>
  <c r="AG104" i="1"/>
  <c r="AG128" i="1"/>
  <c r="AG120" i="1"/>
  <c r="AG138" i="1"/>
  <c r="AG153" i="1"/>
  <c r="AG135" i="1"/>
  <c r="AG123" i="1"/>
  <c r="AG116" i="1"/>
  <c r="AG112" i="1"/>
  <c r="AG94" i="1"/>
  <c r="AG90" i="1"/>
  <c r="AG89" i="1"/>
  <c r="AG93" i="1"/>
  <c r="AG131" i="1"/>
  <c r="AG133" i="1"/>
  <c r="AG158" i="1"/>
  <c r="AG144" i="1"/>
  <c r="AG100" i="1"/>
  <c r="AG126" i="1"/>
  <c r="AG152" i="1"/>
  <c r="AG134" i="1"/>
  <c r="AG155" i="1"/>
  <c r="AG150" i="1"/>
  <c r="AG132" i="1"/>
  <c r="AG119" i="1"/>
  <c r="AG142" i="1"/>
  <c r="AG115" i="1"/>
  <c r="AG111" i="1"/>
  <c r="AG106" i="1"/>
  <c r="AG156" i="1"/>
  <c r="AG97" i="1"/>
  <c r="AG151" i="1"/>
  <c r="AG146" i="1"/>
  <c r="AG141" i="1"/>
  <c r="AG129" i="1"/>
  <c r="AG122" i="1"/>
  <c r="AG91" i="1"/>
  <c r="AG103" i="1"/>
  <c r="AH13" i="1"/>
  <c r="AH137" i="1"/>
  <c r="AH129" i="1"/>
  <c r="AH121" i="1"/>
  <c r="AH114" i="1"/>
  <c r="AH108" i="1"/>
  <c r="AH103" i="1"/>
  <c r="AH96" i="1"/>
  <c r="AH84" i="1"/>
  <c r="AH91" i="1"/>
  <c r="AH52" i="1"/>
  <c r="AH37" i="1"/>
  <c r="AH30" i="1"/>
  <c r="AH21" i="1"/>
  <c r="AH41" i="1"/>
  <c r="AH10" i="1"/>
  <c r="AH148" i="1"/>
  <c r="AH73" i="1"/>
  <c r="AH136" i="1"/>
  <c r="AH128" i="1"/>
  <c r="AH120" i="1"/>
  <c r="AH113" i="1"/>
  <c r="AH107" i="1"/>
  <c r="AH50" i="1"/>
  <c r="AH71" i="1"/>
  <c r="AH60" i="1"/>
  <c r="AH58" i="1"/>
  <c r="AH43" i="1"/>
  <c r="AH82" i="1"/>
  <c r="AH39" i="1"/>
  <c r="AH32" i="1"/>
  <c r="AH72" i="1"/>
  <c r="AH56" i="1"/>
  <c r="AH17" i="1"/>
  <c r="AH9" i="1"/>
  <c r="AH11" i="1"/>
  <c r="AH147" i="1"/>
  <c r="AH47" i="1"/>
  <c r="AH135" i="1"/>
  <c r="AH127" i="1"/>
  <c r="AH119" i="1"/>
  <c r="AH112" i="1"/>
  <c r="AH57" i="1"/>
  <c r="AH78" i="1"/>
  <c r="AH100" i="1"/>
  <c r="AH76" i="1"/>
  <c r="AH156" i="1"/>
  <c r="AH90" i="1"/>
  <c r="AH66" i="1"/>
  <c r="AH38" i="1"/>
  <c r="AH40" i="1"/>
  <c r="AH34" i="1"/>
  <c r="AH69" i="1"/>
  <c r="AH83" i="1"/>
  <c r="AH49" i="1"/>
  <c r="AH153" i="1"/>
  <c r="AH65" i="1"/>
  <c r="AH142" i="1"/>
  <c r="AH134" i="1"/>
  <c r="AH126" i="1"/>
  <c r="AH118" i="1"/>
  <c r="AH111" i="1"/>
  <c r="AH106" i="1"/>
  <c r="AH102" i="1"/>
  <c r="AH85" i="1"/>
  <c r="AH81" i="1"/>
  <c r="AH155" i="1"/>
  <c r="AH93" i="1"/>
  <c r="AH15" i="1"/>
  <c r="AH42" i="1"/>
  <c r="AH68" i="1"/>
  <c r="AH79" i="1"/>
  <c r="AH14" i="1"/>
  <c r="AH55" i="1"/>
  <c r="AH28" i="1"/>
  <c r="AH152" i="1"/>
  <c r="AH146" i="1"/>
  <c r="AH141" i="1"/>
  <c r="AH125" i="1"/>
  <c r="AH117" i="1"/>
  <c r="AH77" i="1"/>
  <c r="AH63" i="1"/>
  <c r="AH64" i="1"/>
  <c r="AH70" i="1"/>
  <c r="AH98" i="1"/>
  <c r="AH48" i="1"/>
  <c r="AH92" i="1"/>
  <c r="AH33" i="1"/>
  <c r="AH45" i="1"/>
  <c r="AH20" i="1"/>
  <c r="AH35" i="1"/>
  <c r="AH26" i="1"/>
  <c r="AH133" i="1"/>
  <c r="AH19" i="1"/>
  <c r="AH151" i="1"/>
  <c r="AH145" i="1"/>
  <c r="AH140" i="1"/>
  <c r="AH132" i="1"/>
  <c r="AH124" i="1"/>
  <c r="AH116" i="1"/>
  <c r="AH75" i="1"/>
  <c r="AH16" i="1"/>
  <c r="AH101" i="1"/>
  <c r="AH158" i="1"/>
  <c r="AH97" i="1"/>
  <c r="AH18" i="1"/>
  <c r="AH80" i="1"/>
  <c r="AH87" i="1"/>
  <c r="AH53" i="1"/>
  <c r="AH36" i="1"/>
  <c r="AH23" i="1"/>
  <c r="AH24" i="1"/>
  <c r="AH149" i="1"/>
  <c r="AH59" i="1"/>
  <c r="AH61" i="1"/>
  <c r="AH144" i="1"/>
  <c r="AH139" i="1"/>
  <c r="AH131" i="1"/>
  <c r="AH123" i="1"/>
  <c r="AH115" i="1"/>
  <c r="AH110" i="1"/>
  <c r="AH105" i="1"/>
  <c r="AH86" i="1"/>
  <c r="AH99" i="1"/>
  <c r="AH157" i="1"/>
  <c r="AH154" i="1"/>
  <c r="AH88" i="1"/>
  <c r="AH44" i="1"/>
  <c r="AH46" i="1"/>
  <c r="AH51" i="1"/>
  <c r="AH27" i="1"/>
  <c r="AH12" i="1"/>
  <c r="AH8" i="1"/>
  <c r="AH150" i="1"/>
  <c r="AH143" i="1"/>
  <c r="AH138" i="1"/>
  <c r="AH130" i="1"/>
  <c r="AH122" i="1"/>
  <c r="AH31" i="1"/>
  <c r="AH109" i="1"/>
  <c r="AH104" i="1"/>
  <c r="AH62" i="1"/>
  <c r="AH74" i="1"/>
  <c r="AH67" i="1"/>
  <c r="AH94" i="1"/>
  <c r="AH25" i="1"/>
  <c r="AH89" i="1"/>
  <c r="AH54" i="1"/>
  <c r="AH29" i="1"/>
  <c r="AH22" i="1"/>
  <c r="AH9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C2580B-5AFE-4C3C-9C80-B66C9E2BC0B0}" keepAlive="1" name="Query - SBSC" description="Connection to the 'SBSC' query in the workbook." type="5" refreshedVersion="0" background="1">
    <dbPr connection="Provider=Microsoft.Mashup.OleDb.1;Data Source=$Workbook$;Location=SBSC;Extended Properties=&quot;&quot;" command="SELECT * FROM [SBSC]"/>
  </connection>
</connections>
</file>

<file path=xl/sharedStrings.xml><?xml version="1.0" encoding="utf-8"?>
<sst xmlns="http://schemas.openxmlformats.org/spreadsheetml/2006/main" count="1060" uniqueCount="435">
  <si>
    <t>Date</t>
  </si>
  <si>
    <t>Competitor</t>
  </si>
  <si>
    <t>Venue</t>
  </si>
  <si>
    <t>Entries</t>
  </si>
  <si>
    <t>Club</t>
  </si>
  <si>
    <t>Points</t>
  </si>
  <si>
    <t>Total points</t>
  </si>
  <si>
    <t>Overall Positon</t>
  </si>
  <si>
    <t>Ben Schooling</t>
  </si>
  <si>
    <t>Datchet Water SC</t>
  </si>
  <si>
    <t>Dave Poston</t>
  </si>
  <si>
    <t>Stokes Bay SC</t>
  </si>
  <si>
    <t>Jono Shelley</t>
  </si>
  <si>
    <t>Aberdeen &amp; Stonehaven YC</t>
  </si>
  <si>
    <t>Castle Cove SC</t>
  </si>
  <si>
    <t>Serega Samus</t>
  </si>
  <si>
    <t>Ed Wilkinson</t>
  </si>
  <si>
    <t>Bruce Keen</t>
  </si>
  <si>
    <t>Rutland Water SC</t>
  </si>
  <si>
    <t>David Annan</t>
  </si>
  <si>
    <t>Grafham Water SC</t>
  </si>
  <si>
    <t>Matthew Holden</t>
  </si>
  <si>
    <t>Locks SC</t>
  </si>
  <si>
    <t>Dan Trotter</t>
  </si>
  <si>
    <t>Derwent Reservoir SC</t>
  </si>
  <si>
    <t>Jamie Hilton</t>
  </si>
  <si>
    <t>Paul Molesworth</t>
  </si>
  <si>
    <t>Ian Trotter</t>
  </si>
  <si>
    <t>Andrew Gould</t>
  </si>
  <si>
    <t>Ian Ellis</t>
  </si>
  <si>
    <t>Royal Findhorn YC</t>
  </si>
  <si>
    <t>Richard Pelley</t>
  </si>
  <si>
    <t>Alastair Conn</t>
  </si>
  <si>
    <t>Alastair Kerr</t>
  </si>
  <si>
    <t>Ullswater SC</t>
  </si>
  <si>
    <t>Blackwater SC</t>
  </si>
  <si>
    <t>Ben Rhodes</t>
  </si>
  <si>
    <t>Exe SC</t>
  </si>
  <si>
    <t>Chanonry SC</t>
  </si>
  <si>
    <t>Stuart Keegan</t>
  </si>
  <si>
    <t>Iain Morton</t>
  </si>
  <si>
    <t>Richard Smith</t>
  </si>
  <si>
    <t>Kevin Holliday</t>
  </si>
  <si>
    <t>Dave Evans</t>
  </si>
  <si>
    <t>Andrew Scott</t>
  </si>
  <si>
    <t>Dalgety Bay SC</t>
  </si>
  <si>
    <t>Andy Rice</t>
  </si>
  <si>
    <t>Andrew Whittle</t>
  </si>
  <si>
    <t>Nigel Walbank</t>
  </si>
  <si>
    <t>Lymington Town SC</t>
  </si>
  <si>
    <t>Tom Conway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</si>
  <si>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</si>
  <si>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</si>
  <si>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</si>
  <si>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</si>
  <si>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</si>
  <si>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</si>
  <si>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</si>
  <si>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</si>
  <si>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Andrew Stickland</t>
  </si>
  <si>
    <t>Michael Gough</t>
  </si>
  <si>
    <t>Jon Bailey</t>
  </si>
  <si>
    <t>Dylan Noble</t>
  </si>
  <si>
    <t>Rob Cook</t>
  </si>
  <si>
    <t>Steve Wright</t>
  </si>
  <si>
    <t>David Moy</t>
  </si>
  <si>
    <t>Troy Christiansen</t>
  </si>
  <si>
    <t>Stuart Harris</t>
  </si>
  <si>
    <t>Banbury Sailing Club</t>
  </si>
  <si>
    <t>Tom Gilbert</t>
  </si>
  <si>
    <t>Daniel Henderson</t>
  </si>
  <si>
    <t>HMYC</t>
  </si>
  <si>
    <t>Bruce Allan</t>
  </si>
  <si>
    <t>Josh Belben</t>
  </si>
  <si>
    <t>Jon Powell</t>
  </si>
  <si>
    <t>Porchester SC</t>
  </si>
  <si>
    <t>Nigel Dakin</t>
  </si>
  <si>
    <t>Jamie Southwell</t>
  </si>
  <si>
    <t>Hill Head SC</t>
  </si>
  <si>
    <t>Andy Tarboton</t>
  </si>
  <si>
    <t>Mark Haine</t>
  </si>
  <si>
    <t>Prestwick SC</t>
  </si>
  <si>
    <t>Iain Baillie</t>
  </si>
  <si>
    <t>Benjamin George</t>
  </si>
  <si>
    <t>Alistair Reid</t>
  </si>
  <si>
    <t>Largo Bay SC</t>
  </si>
  <si>
    <t>Charles Chandler</t>
  </si>
  <si>
    <t>Req to Qual</t>
  </si>
  <si>
    <t>Tom Taylor</t>
  </si>
  <si>
    <t>James Nuttal</t>
  </si>
  <si>
    <t>Justin Healey</t>
  </si>
  <si>
    <t>Oliver Morrell</t>
  </si>
  <si>
    <t>Nick Lett</t>
  </si>
  <si>
    <t>Eastbourne Sovereign SC</t>
  </si>
  <si>
    <t>Andrew Wilde</t>
  </si>
  <si>
    <t>Ian Escritt</t>
  </si>
  <si>
    <t>Martin Bingham</t>
  </si>
  <si>
    <t>Brightlingsea SC</t>
  </si>
  <si>
    <t>Jack Grogan</t>
  </si>
  <si>
    <t>West Mersea SC</t>
  </si>
  <si>
    <t>John McAfee</t>
  </si>
  <si>
    <t>Aaron Murray</t>
  </si>
  <si>
    <t>Loch Earn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</si>
  <si>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</si>
  <si>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</si>
  <si>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</si>
  <si>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</si>
  <si>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</si>
  <si>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</si>
  <si>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</si>
  <si>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Clegg</t>
  </si>
  <si>
    <t>Peter Greenhaugh</t>
  </si>
  <si>
    <t>Dan Vincent</t>
  </si>
  <si>
    <t>Gav Brewer</t>
  </si>
  <si>
    <t>Brennan Robinson</t>
  </si>
  <si>
    <t>Josh Bell</t>
  </si>
  <si>
    <t>John Piatt</t>
  </si>
  <si>
    <t>Paul Gilbert</t>
  </si>
  <si>
    <t>Erik Boerresen</t>
  </si>
  <si>
    <t>CSF</t>
  </si>
  <si>
    <t>Huud Ouwehand</t>
  </si>
  <si>
    <t>WSU de Krepel</t>
  </si>
  <si>
    <t>Lee Cullen</t>
  </si>
  <si>
    <t>Ullswater YC</t>
  </si>
  <si>
    <t>Pete Davenport</t>
  </si>
  <si>
    <t>Bassenthwiate SC</t>
  </si>
  <si>
    <t>Callum Findlay</t>
  </si>
  <si>
    <t>Neil Robison</t>
  </si>
  <si>
    <t>Largs SC</t>
  </si>
  <si>
    <t>Events</t>
  </si>
  <si>
    <t>Stewart Walker</t>
  </si>
  <si>
    <t>Calum Escritt</t>
  </si>
  <si>
    <t>Ben Gosling-Davis</t>
  </si>
  <si>
    <t>Graeme Oliver</t>
  </si>
  <si>
    <t>Ricky Robinson</t>
  </si>
  <si>
    <t>Royal Natal SC</t>
  </si>
  <si>
    <t>Tim Rogers</t>
  </si>
  <si>
    <t>Hamble River SC</t>
  </si>
  <si>
    <t>Adam Ovington</t>
  </si>
  <si>
    <t>Tynemouth SC</t>
  </si>
  <si>
    <t>Burghfield SC</t>
  </si>
  <si>
    <t>Fred Cudmore</t>
  </si>
  <si>
    <t>Alex Sharp</t>
  </si>
  <si>
    <t>Wilsonian SC</t>
  </si>
  <si>
    <t>Ed Chapman</t>
  </si>
  <si>
    <t>Ian Turnbull</t>
  </si>
  <si>
    <t>Martin Jones</t>
  </si>
  <si>
    <t>Richard Evans</t>
  </si>
  <si>
    <t>Paul Rigg</t>
  </si>
  <si>
    <t>ELYC</t>
  </si>
  <si>
    <t>Euan Hurter</t>
  </si>
  <si>
    <t>Ben Yeats</t>
  </si>
  <si>
    <t>Channonry SC</t>
  </si>
  <si>
    <t>Sail No.</t>
  </si>
  <si>
    <t>Robbie Wilson</t>
  </si>
  <si>
    <t>Wormit Boating Club</t>
  </si>
  <si>
    <t>Sunderland YC</t>
  </si>
  <si>
    <t>Danny Boatman</t>
  </si>
  <si>
    <t>Dave Hivey</t>
  </si>
  <si>
    <t>WPNSA</t>
  </si>
  <si>
    <t>Fynn Sterritt</t>
  </si>
  <si>
    <t>Loch Morlich SC</t>
  </si>
  <si>
    <t>Brian Greensmith</t>
  </si>
  <si>
    <t>Andrew Hooton</t>
  </si>
  <si>
    <t>Holy Loch SC</t>
  </si>
  <si>
    <t>Sam Pascoe</t>
  </si>
  <si>
    <t>Josh Dawson</t>
  </si>
  <si>
    <t>Joe Bird</t>
  </si>
  <si>
    <t>Warsash SC</t>
  </si>
  <si>
    <t>Andrew Boyd</t>
  </si>
  <si>
    <t>East Lothan YC</t>
  </si>
  <si>
    <t>Sam Barker</t>
  </si>
  <si>
    <t>Mark Cooper</t>
  </si>
  <si>
    <t>Guy Rivlington</t>
  </si>
  <si>
    <t>Jamie Freeman</t>
  </si>
  <si>
    <t>Chris Haslam</t>
  </si>
  <si>
    <t>3-4th June</t>
  </si>
  <si>
    <t>Rob Richardson</t>
  </si>
  <si>
    <t>Royal Windermere YC</t>
  </si>
  <si>
    <t>Bill Maugan</t>
  </si>
  <si>
    <t>Bob Yeomans</t>
  </si>
  <si>
    <t>Paul Anderson</t>
  </si>
  <si>
    <t>Chew Valley SC</t>
  </si>
  <si>
    <t>George Cousins</t>
  </si>
  <si>
    <t>Restronguet SC</t>
  </si>
  <si>
    <t>Griff Tanner</t>
  </si>
  <si>
    <t>Queen Mary SC</t>
  </si>
  <si>
    <t>Ian Stone</t>
  </si>
  <si>
    <t>Maidenhead SC</t>
  </si>
  <si>
    <t>Rob Trotter</t>
  </si>
  <si>
    <t>Eddie Bridle</t>
  </si>
  <si>
    <t>Mark Addison</t>
  </si>
  <si>
    <t>Upper Thames SC</t>
  </si>
  <si>
    <t>Joey Trotter</t>
  </si>
  <si>
    <t>Medway YC</t>
  </si>
  <si>
    <t>Itchenor SC</t>
  </si>
  <si>
    <t>South</t>
  </si>
  <si>
    <t>North</t>
  </si>
  <si>
    <t>Nathn Stanier</t>
  </si>
  <si>
    <t>Mike Matthews</t>
  </si>
  <si>
    <t>Chris Webber</t>
  </si>
  <si>
    <t>Pevensey Bay SC</t>
  </si>
  <si>
    <t>Jelmer Kuipers</t>
  </si>
  <si>
    <t>Roelof Kuipers</t>
  </si>
  <si>
    <t>Karsten Groth</t>
  </si>
  <si>
    <t>ARZV</t>
  </si>
  <si>
    <t>WV De Kreupel</t>
  </si>
  <si>
    <t>Jon Gay</t>
  </si>
  <si>
    <t>Tom Kyne</t>
  </si>
  <si>
    <t>Spinnaker SC</t>
  </si>
  <si>
    <t>Medway SC</t>
  </si>
  <si>
    <t>Oliver Bull</t>
  </si>
  <si>
    <t>GBR Musto Skiff Circuit 2023 Weighted results</t>
  </si>
  <si>
    <t>1-2nd Aprill</t>
  </si>
  <si>
    <t>22-23rd Aprill</t>
  </si>
  <si>
    <t>13-14th May</t>
  </si>
  <si>
    <t>20-21st May</t>
  </si>
  <si>
    <t>17-18th June</t>
  </si>
  <si>
    <t>5-6th Aug</t>
  </si>
  <si>
    <t>21-24th Sep</t>
  </si>
  <si>
    <t>Restronguet SC Nationals</t>
  </si>
  <si>
    <t>7-8th Oct</t>
  </si>
  <si>
    <t>21-22nd Oct</t>
  </si>
  <si>
    <t>4-5th Nov</t>
  </si>
  <si>
    <t>29-30th Aprill</t>
  </si>
  <si>
    <t>Best 4x Results to count inc Nats</t>
  </si>
  <si>
    <t>Jaye Rickards</t>
  </si>
  <si>
    <t>Alain Sign</t>
  </si>
  <si>
    <t>Luke McGill</t>
  </si>
  <si>
    <t>Ollie Lobb</t>
  </si>
  <si>
    <t>Luca De Jong</t>
  </si>
  <si>
    <t>Tom Scott</t>
  </si>
  <si>
    <t>Mason Woodworth</t>
  </si>
  <si>
    <t>Christopher Eames</t>
  </si>
  <si>
    <t>Grafham Water SC Inlands</t>
  </si>
  <si>
    <t>19-20th March</t>
  </si>
  <si>
    <t>Rank</t>
  </si>
  <si>
    <t>Fleet</t>
  </si>
  <si>
    <t>Class</t>
  </si>
  <si>
    <t>Sail_number</t>
  </si>
  <si>
    <t>Helms_Name</t>
  </si>
  <si>
    <t>Sailing_Club</t>
  </si>
  <si>
    <t>PY</t>
  </si>
  <si>
    <t>R1</t>
  </si>
  <si>
    <t>R2</t>
  </si>
  <si>
    <t>R3</t>
  </si>
  <si>
    <t>R4</t>
  </si>
  <si>
    <t>R5</t>
  </si>
  <si>
    <t>R6</t>
  </si>
  <si>
    <t>R7</t>
  </si>
  <si>
    <t>Total</t>
  </si>
  <si>
    <t>Nett</t>
  </si>
  <si>
    <t>1st</t>
  </si>
  <si>
    <t>Musto Skiff</t>
  </si>
  <si>
    <t>Castle Cove Sailing Club</t>
  </si>
  <si>
    <t>2nd</t>
  </si>
  <si>
    <t>Derwent Reservoir Sailing Club</t>
  </si>
  <si>
    <t>3rd</t>
  </si>
  <si>
    <t>Sunderland Yacht Club</t>
  </si>
  <si>
    <t>4th</t>
  </si>
  <si>
    <t>Bill Maughan</t>
  </si>
  <si>
    <t>5th</t>
  </si>
  <si>
    <t>SYC</t>
  </si>
  <si>
    <t>(23.0 OCS)</t>
  </si>
  <si>
    <t>6th</t>
  </si>
  <si>
    <t>7th</t>
  </si>
  <si>
    <t>Stokes Bay SC/ RNSA</t>
  </si>
  <si>
    <t>8th</t>
  </si>
  <si>
    <t>Grafham Water Sailing Club</t>
  </si>
  <si>
    <t>9th</t>
  </si>
  <si>
    <t>Robert Richardson</t>
  </si>
  <si>
    <t>Royal Windermere Yacht Club</t>
  </si>
  <si>
    <t>(25.0 DNC)</t>
  </si>
  <si>
    <t>24.0 RTD</t>
  </si>
  <si>
    <t>10th</t>
  </si>
  <si>
    <t>DWSC</t>
  </si>
  <si>
    <t>11th</t>
  </si>
  <si>
    <t>12th</t>
  </si>
  <si>
    <t>Matt Johnson</t>
  </si>
  <si>
    <t>Weirwood Sailing Club</t>
  </si>
  <si>
    <t>13th</t>
  </si>
  <si>
    <t>14th</t>
  </si>
  <si>
    <t>Nathan Stanier</t>
  </si>
  <si>
    <t>Stokes Bay Sailing Club</t>
  </si>
  <si>
    <t>15th</t>
  </si>
  <si>
    <t>Brightlingsea Sailing Club</t>
  </si>
  <si>
    <t>16th</t>
  </si>
  <si>
    <t>Burghfield Sailing Club</t>
  </si>
  <si>
    <t>17th</t>
  </si>
  <si>
    <t>Chanonry Sailing Club</t>
  </si>
  <si>
    <t>18th</t>
  </si>
  <si>
    <t>19th</t>
  </si>
  <si>
    <t>Jay Rickards</t>
  </si>
  <si>
    <t>CVLSC</t>
  </si>
  <si>
    <t>25.0 DNC</t>
  </si>
  <si>
    <t>20th</t>
  </si>
  <si>
    <t>21st</t>
  </si>
  <si>
    <t>22nd</t>
  </si>
  <si>
    <t>Rob Higgins</t>
  </si>
  <si>
    <t>Chew Valley Lake Sailing Club</t>
  </si>
  <si>
    <t>23rd</t>
  </si>
  <si>
    <t>Connor Miller</t>
  </si>
  <si>
    <t>Schull Harbour Sailing Club</t>
  </si>
  <si>
    <t>21.0 BFD</t>
  </si>
  <si>
    <t>(24.0 RTD)</t>
  </si>
  <si>
    <t>24th</t>
  </si>
  <si>
    <t>Boat</t>
  </si>
  <si>
    <t>SailNo</t>
  </si>
  <si>
    <t>HelmName</t>
  </si>
  <si>
    <t>CrewName</t>
  </si>
  <si>
    <t>Ullswater/Largs</t>
  </si>
  <si>
    <t>(15.0 DNC)</t>
  </si>
  <si>
    <t>Derwent Reservoir</t>
  </si>
  <si>
    <t>(15.0 DNF)</t>
  </si>
  <si>
    <t>Wormit Boat club</t>
  </si>
  <si>
    <t>Ollie Bull</t>
  </si>
  <si>
    <t>15.0 DNC</t>
  </si>
  <si>
    <t>Grafham Water</t>
  </si>
  <si>
    <t>Dave Annan</t>
  </si>
  <si>
    <t>Derwent Water</t>
  </si>
  <si>
    <t>Tally</t>
  </si>
  <si>
    <t>MUSTO SKIFF</t>
  </si>
  <si>
    <t>James Hilton</t>
  </si>
  <si>
    <t>Wormit / Dalgety Bay SC</t>
  </si>
  <si>
    <t>Ullswater Yacht Club</t>
  </si>
  <si>
    <t>RSA 464</t>
  </si>
  <si>
    <t>Point Yacht Club / DBSC</t>
  </si>
  <si>
    <t>(13.0 DNC)</t>
  </si>
  <si>
    <t>13.0 DNF</t>
  </si>
  <si>
    <t>GBR620</t>
  </si>
  <si>
    <t>13.0 DNC</t>
  </si>
  <si>
    <t>Jonathan Shelley</t>
  </si>
  <si>
    <t>Ullswater Yacht Club / Largs</t>
  </si>
  <si>
    <t>(13.0 RET)</t>
  </si>
  <si>
    <t>GBR600</t>
  </si>
  <si>
    <t>James Morson</t>
  </si>
  <si>
    <t>Charlie South</t>
  </si>
  <si>
    <t>Emsworth Slipper SC</t>
  </si>
  <si>
    <t>Country</t>
  </si>
  <si>
    <t>Helm</t>
  </si>
  <si>
    <t>Crew</t>
  </si>
  <si>
    <t>Penalties</t>
  </si>
  <si>
    <t>GBR</t>
  </si>
  <si>
    <t>Rich Pelley</t>
  </si>
  <si>
    <t>RSA</t>
  </si>
  <si>
    <t>Lochaber</t>
  </si>
  <si>
    <t>Joshua Belben</t>
  </si>
  <si>
    <t>BFD [31.0]</t>
  </si>
  <si>
    <t>Richie Thurlby</t>
  </si>
  <si>
    <t>Sam Whaley</t>
  </si>
  <si>
    <t>UFD [31.0]</t>
  </si>
  <si>
    <t>25th</t>
  </si>
  <si>
    <t>26th</t>
  </si>
  <si>
    <t>27th</t>
  </si>
  <si>
    <t>NED</t>
  </si>
  <si>
    <t>DNF [31.0]</t>
  </si>
  <si>
    <t>28th</t>
  </si>
  <si>
    <t>DNC [31.0]</t>
  </si>
  <si>
    <t>29th</t>
  </si>
  <si>
    <t>30th</t>
  </si>
  <si>
    <t>Locharber SC</t>
  </si>
  <si>
    <t>Richard Thurlby</t>
  </si>
  <si>
    <t>Sail_Number</t>
  </si>
  <si>
    <t>Category</t>
  </si>
  <si>
    <t>RS464</t>
  </si>
  <si>
    <t>Euan HURTER</t>
  </si>
  <si>
    <t>Point Yacht Club</t>
  </si>
  <si>
    <t>Ollie BULL</t>
  </si>
  <si>
    <t>U18</t>
  </si>
  <si>
    <t>Jamie HILTON</t>
  </si>
  <si>
    <t>Ian TROTTER</t>
  </si>
  <si>
    <t>DRSC</t>
  </si>
  <si>
    <t>Steve ROBSON</t>
  </si>
  <si>
    <t>GBR500</t>
  </si>
  <si>
    <t>Tom CONWAY</t>
  </si>
  <si>
    <t>Derwent Water SC</t>
  </si>
  <si>
    <t>Luca DE JONG</t>
  </si>
  <si>
    <t>Sail Number</t>
  </si>
  <si>
    <t>A Conn</t>
  </si>
  <si>
    <t>B Maughan</t>
  </si>
  <si>
    <t>D Trotter</t>
  </si>
  <si>
    <t>Helensburgh SC</t>
  </si>
  <si>
    <t>B Schooling</t>
  </si>
  <si>
    <t>Wormit</t>
  </si>
  <si>
    <t>J Hilton</t>
  </si>
  <si>
    <t>(21.0 OCS)</t>
  </si>
  <si>
    <t>I Trotter</t>
  </si>
  <si>
    <t>D Noble</t>
  </si>
  <si>
    <t>Sunderand YC</t>
  </si>
  <si>
    <t>M Matthews</t>
  </si>
  <si>
    <t>S Keegan</t>
  </si>
  <si>
    <t>D Boatman</t>
  </si>
  <si>
    <t>Lochaber YC</t>
  </si>
  <si>
    <t>J Gay</t>
  </si>
  <si>
    <t>T Conway</t>
  </si>
  <si>
    <t>S Robson</t>
  </si>
  <si>
    <t>(21.0 DNF)</t>
  </si>
  <si>
    <t>21.0 DNC</t>
  </si>
  <si>
    <t>J Trotter</t>
  </si>
  <si>
    <t>21.0 DNF</t>
  </si>
  <si>
    <t>Wormit BC</t>
  </si>
  <si>
    <t>R Wilson</t>
  </si>
  <si>
    <t>(21.0 DNC)</t>
  </si>
  <si>
    <t>UYC/LSC</t>
  </si>
  <si>
    <t>J Shelley</t>
  </si>
  <si>
    <t>Dalgetty Bay SC/Point YC</t>
  </si>
  <si>
    <t>William Maughan</t>
  </si>
  <si>
    <t>Rogue Wave</t>
  </si>
  <si>
    <t>FLASH DANCE</t>
  </si>
  <si>
    <t>(14.0 DNF)</t>
  </si>
  <si>
    <t>TC2</t>
  </si>
  <si>
    <t>(16.0 DNC)</t>
  </si>
  <si>
    <t>14.0 RET</t>
  </si>
  <si>
    <t>16.0 DNC</t>
  </si>
  <si>
    <t>BFF</t>
  </si>
  <si>
    <t>BILLY WIZZ</t>
  </si>
  <si>
    <t>16.0 DNS</t>
  </si>
  <si>
    <t>Royal Findhord SC</t>
  </si>
  <si>
    <t>12-13th Aug</t>
  </si>
  <si>
    <t>Helmsman</t>
  </si>
  <si>
    <t>Race 1</t>
  </si>
  <si>
    <t>Race 2</t>
  </si>
  <si>
    <t>Race 3</t>
  </si>
  <si>
    <t>Race 4</t>
  </si>
  <si>
    <t>Race 5</t>
  </si>
  <si>
    <t>Race 6</t>
  </si>
  <si>
    <t>Stokes Bay / RNSA</t>
  </si>
  <si>
    <t>6.0 DNF</t>
  </si>
  <si>
    <t>8.0 DNF</t>
  </si>
  <si>
    <t>11.0 DNC</t>
  </si>
  <si>
    <t>QMSC</t>
  </si>
  <si>
    <t>8.0 DNS</t>
  </si>
  <si>
    <t>Henley Midmar YC</t>
  </si>
  <si>
    <t>Henley Midmar Yacht Club</t>
  </si>
  <si>
    <t>Qualifying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</si>
</sst>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3D3D3D"/>
      <name val="Arial"/>
      <family val="2"/>
    </font>
    <font>
      <b/>
      <sz val="8"/>
      <color theme="0" tint="-0.24997711111789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BFE6"/>
        <bgColor indexed="64"/>
      </patternFill>
    </fill>
    <fill>
      <patternFill patternType="solid">
        <fgColor rgb="FFEBF2FA"/>
        <bgColor indexed="64"/>
      </patternFill>
    </fill>
    <fill>
      <patternFill patternType="solid">
        <fgColor rgb="FFDA6841"/>
        <bgColor indexed="64"/>
      </patternFill>
    </fill>
    <fill>
      <patternFill patternType="solid">
        <fgColor rgb="FF6A91C5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000088"/>
      </left>
      <right style="medium">
        <color rgb="FF000088"/>
      </right>
      <top style="medium">
        <color rgb="FF000088"/>
      </top>
      <bottom style="medium">
        <color rgb="FF000088"/>
      </bottom>
      <diagonal/>
    </border>
    <border>
      <left/>
      <right style="medium">
        <color rgb="FFCDCDCD"/>
      </right>
      <top/>
      <bottom style="medium">
        <color rgb="FFCDCDCD"/>
      </bottom>
      <diagonal/>
    </border>
    <border>
      <left/>
      <right style="medium">
        <color rgb="FFCDCDCD"/>
      </right>
      <top/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/>
      <diagonal/>
    </border>
    <border>
      <left/>
      <right style="medium">
        <color rgb="FFCDCDCD"/>
      </right>
      <top style="medium">
        <color rgb="FFCDCDCD"/>
      </top>
      <bottom/>
      <diagonal/>
    </border>
    <border>
      <left style="medium">
        <color rgb="FFCDCDCD"/>
      </left>
      <right style="medium">
        <color rgb="FFCDCDCD"/>
      </right>
      <top/>
      <bottom style="medium">
        <color rgb="FFCDCDCD"/>
      </bottom>
      <diagonal/>
    </border>
    <border>
      <left/>
      <right/>
      <top/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/>
      <bottom/>
      <diagonal/>
    </border>
    <border>
      <left style="medium">
        <color rgb="FFCDCDCD"/>
      </left>
      <right/>
      <top style="medium">
        <color rgb="FFCDCDCD"/>
      </top>
      <bottom/>
      <diagonal/>
    </border>
    <border>
      <left style="medium">
        <color rgb="FFCDCDCD"/>
      </left>
      <right/>
      <top/>
      <bottom style="medium">
        <color rgb="FFCDCDCD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9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wrapText="1"/>
    </xf>
    <xf numFmtId="1" fontId="18" fillId="0" borderId="10" xfId="0" applyNumberFormat="1" applyFont="1" applyBorder="1"/>
    <xf numFmtId="1" fontId="18" fillId="20" borderId="10" xfId="0" applyNumberFormat="1" applyFont="1" applyFill="1" applyBorder="1"/>
    <xf numFmtId="1" fontId="18" fillId="20" borderId="11" xfId="0" applyNumberFormat="1" applyFont="1" applyFill="1" applyBorder="1"/>
    <xf numFmtId="0" fontId="18" fillId="0" borderId="13" xfId="0" applyFont="1" applyBorder="1" applyAlignment="1">
      <alignment vertical="top" wrapText="1"/>
    </xf>
    <xf numFmtId="1" fontId="18" fillId="0" borderId="13" xfId="0" applyNumberFormat="1" applyFont="1" applyBorder="1"/>
    <xf numFmtId="1" fontId="18" fillId="20" borderId="13" xfId="0" applyNumberFormat="1" applyFont="1" applyFill="1" applyBorder="1"/>
    <xf numFmtId="0" fontId="18" fillId="0" borderId="13" xfId="0" applyFont="1" applyBorder="1"/>
    <xf numFmtId="1" fontId="18" fillId="0" borderId="13" xfId="0" applyNumberFormat="1" applyFont="1" applyBorder="1" applyAlignment="1">
      <alignment vertical="top" wrapText="1"/>
    </xf>
    <xf numFmtId="1" fontId="18" fillId="0" borderId="14" xfId="0" applyNumberFormat="1" applyFont="1" applyBorder="1"/>
    <xf numFmtId="0" fontId="0" fillId="0" borderId="13" xfId="0" applyBorder="1" applyAlignment="1">
      <alignment wrapText="1"/>
    </xf>
    <xf numFmtId="1" fontId="18" fillId="0" borderId="15" xfId="0" applyNumberFormat="1" applyFont="1" applyBorder="1"/>
    <xf numFmtId="0" fontId="18" fillId="0" borderId="13" xfId="0" applyFont="1" applyBorder="1" applyAlignment="1">
      <alignment horizontal="right" vertical="top" wrapText="1"/>
    </xf>
    <xf numFmtId="1" fontId="18" fillId="0" borderId="13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6" fillId="0" borderId="18" xfId="42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0" fontId="25" fillId="0" borderId="26" xfId="0" applyFont="1" applyBorder="1" applyAlignment="1">
      <alignment vertical="top" wrapText="1"/>
    </xf>
    <xf numFmtId="0" fontId="27" fillId="25" borderId="27" xfId="0" applyFont="1" applyFill="1" applyBorder="1" applyAlignment="1">
      <alignment horizontal="center" vertical="top" wrapText="1"/>
    </xf>
    <xf numFmtId="0" fontId="26" fillId="25" borderId="27" xfId="42" applyFill="1" applyBorder="1" applyAlignment="1">
      <alignment horizontal="center" vertical="top" wrapText="1"/>
    </xf>
    <xf numFmtId="0" fontId="28" fillId="25" borderId="27" xfId="0" applyFont="1" applyFill="1" applyBorder="1" applyAlignment="1">
      <alignment vertical="top" wrapText="1"/>
    </xf>
    <xf numFmtId="0" fontId="24" fillId="27" borderId="28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vertical="top" wrapText="1"/>
    </xf>
    <xf numFmtId="0" fontId="29" fillId="29" borderId="28" xfId="0" applyFont="1" applyFill="1" applyBorder="1" applyAlignment="1">
      <alignment vertical="top" wrapText="1"/>
    </xf>
    <xf numFmtId="0" fontId="29" fillId="30" borderId="28" xfId="0" applyFont="1" applyFill="1" applyBorder="1" applyAlignment="1">
      <alignment vertical="top" wrapText="1"/>
    </xf>
    <xf numFmtId="0" fontId="29" fillId="31" borderId="28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0" fontId="29" fillId="28" borderId="29" xfId="0" applyFont="1" applyFill="1" applyBorder="1" applyAlignment="1">
      <alignment vertical="top" wrapText="1"/>
    </xf>
    <xf numFmtId="0" fontId="29" fillId="26" borderId="29" xfId="0" applyFont="1" applyFill="1" applyBorder="1" applyAlignment="1">
      <alignment vertical="top" wrapText="1"/>
    </xf>
    <xf numFmtId="0" fontId="24" fillId="27" borderId="31" xfId="0" applyFont="1" applyFill="1" applyBorder="1" applyAlignment="1">
      <alignment horizontal="center" vertical="center" wrapText="1"/>
    </xf>
    <xf numFmtId="0" fontId="29" fillId="28" borderId="32" xfId="0" applyFont="1" applyFill="1" applyBorder="1" applyAlignment="1">
      <alignment vertical="top" wrapText="1"/>
    </xf>
    <xf numFmtId="0" fontId="29" fillId="28" borderId="33" xfId="0" applyFont="1" applyFill="1" applyBorder="1" applyAlignment="1">
      <alignment vertical="top" wrapText="1"/>
    </xf>
    <xf numFmtId="0" fontId="29" fillId="26" borderId="32" xfId="0" applyFont="1" applyFill="1" applyBorder="1" applyAlignment="1">
      <alignment vertical="top" wrapText="1"/>
    </xf>
    <xf numFmtId="0" fontId="29" fillId="26" borderId="33" xfId="0" applyFont="1" applyFill="1" applyBorder="1" applyAlignment="1">
      <alignment vertical="top" wrapText="1"/>
    </xf>
    <xf numFmtId="0" fontId="29" fillId="26" borderId="34" xfId="0" applyFont="1" applyFill="1" applyBorder="1" applyAlignment="1">
      <alignment vertical="top" wrapText="1"/>
    </xf>
    <xf numFmtId="0" fontId="29" fillId="26" borderId="0" xfId="0" applyFont="1" applyFill="1" applyAlignment="1">
      <alignment vertical="top" wrapText="1"/>
    </xf>
    <xf numFmtId="0" fontId="29" fillId="28" borderId="30" xfId="0" applyFont="1" applyFill="1" applyBorder="1" applyAlignment="1">
      <alignment vertical="top" wrapText="1"/>
    </xf>
    <xf numFmtId="0" fontId="29" fillId="31" borderId="30" xfId="0" applyFont="1" applyFill="1" applyBorder="1" applyAlignment="1">
      <alignment vertical="top" wrapText="1"/>
    </xf>
    <xf numFmtId="0" fontId="29" fillId="28" borderId="35" xfId="0" applyFont="1" applyFill="1" applyBorder="1" applyAlignment="1">
      <alignment vertical="top" wrapText="1"/>
    </xf>
    <xf numFmtId="0" fontId="29" fillId="26" borderId="30" xfId="0" applyFont="1" applyFill="1" applyBorder="1" applyAlignment="1">
      <alignment vertical="top" wrapText="1"/>
    </xf>
    <xf numFmtId="0" fontId="29" fillId="26" borderId="35" xfId="0" applyFont="1" applyFill="1" applyBorder="1" applyAlignment="1">
      <alignment vertical="top" wrapText="1"/>
    </xf>
    <xf numFmtId="0" fontId="27" fillId="32" borderId="37" xfId="0" applyFont="1" applyFill="1" applyBorder="1" applyAlignment="1">
      <alignment horizontal="center" vertical="top" wrapText="1"/>
    </xf>
    <xf numFmtId="0" fontId="28" fillId="0" borderId="37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13" xfId="42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1" fontId="19" fillId="0" borderId="15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 wrapText="1"/>
    </xf>
    <xf numFmtId="1" fontId="18" fillId="33" borderId="13" xfId="0" applyNumberFormat="1" applyFont="1" applyFill="1" applyBorder="1" applyAlignment="1">
      <alignment wrapText="1"/>
    </xf>
    <xf numFmtId="1" fontId="30" fillId="0" borderId="15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1" fontId="18" fillId="24" borderId="43" xfId="0" applyNumberFormat="1" applyFont="1" applyFill="1" applyBorder="1"/>
    <xf numFmtId="0" fontId="18" fillId="0" borderId="14" xfId="0" applyFont="1" applyBorder="1" applyAlignment="1">
      <alignment horizontal="center" vertical="center" wrapText="1"/>
    </xf>
    <xf numFmtId="1" fontId="18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8" fillId="0" borderId="14" xfId="0" applyNumberFormat="1" applyFont="1" applyBorder="1" applyAlignment="1">
      <alignment wrapText="1"/>
    </xf>
    <xf numFmtId="0" fontId="18" fillId="0" borderId="42" xfId="0" applyFont="1" applyBorder="1" applyAlignment="1">
      <alignment wrapText="1"/>
    </xf>
    <xf numFmtId="0" fontId="0" fillId="0" borderId="44" xfId="0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45" xfId="0" applyFont="1" applyBorder="1" applyAlignment="1">
      <alignment wrapText="1"/>
    </xf>
    <xf numFmtId="0" fontId="0" fillId="0" borderId="45" xfId="0" applyBorder="1" applyAlignment="1">
      <alignment wrapText="1"/>
    </xf>
    <xf numFmtId="1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4" borderId="47" xfId="0" applyNumberFormat="1" applyFont="1" applyFill="1" applyBorder="1"/>
    <xf numFmtId="1" fontId="18" fillId="34" borderId="48" xfId="0" applyNumberFormat="1" applyFont="1" applyFill="1" applyBorder="1"/>
    <xf numFmtId="1" fontId="18" fillId="34" borderId="48" xfId="0" applyNumberFormat="1" applyFont="1" applyFill="1" applyBorder="1" applyAlignment="1">
      <alignment wrapText="1"/>
    </xf>
    <xf numFmtId="1" fontId="18" fillId="34" borderId="49" xfId="0" applyNumberFormat="1" applyFont="1" applyFill="1" applyBorder="1"/>
    <xf numFmtId="1" fontId="18" fillId="34" borderId="50" xfId="0" applyNumberFormat="1" applyFont="1" applyFill="1" applyBorder="1"/>
    <xf numFmtId="1" fontId="21" fillId="34" borderId="0" xfId="0" applyNumberFormat="1" applyFont="1" applyFill="1"/>
    <xf numFmtId="1" fontId="19" fillId="34" borderId="0" xfId="0" applyNumberFormat="1" applyFont="1" applyFill="1" applyAlignment="1">
      <alignment wrapText="1"/>
    </xf>
    <xf numFmtId="1" fontId="18" fillId="34" borderId="0" xfId="0" applyNumberFormat="1" applyFont="1" applyFill="1" applyAlignment="1">
      <alignment wrapText="1"/>
    </xf>
    <xf numFmtId="1" fontId="18" fillId="34" borderId="0" xfId="0" applyNumberFormat="1" applyFont="1" applyFill="1"/>
    <xf numFmtId="0" fontId="0" fillId="34" borderId="0" xfId="0" applyFill="1" applyAlignment="1">
      <alignment wrapText="1"/>
    </xf>
    <xf numFmtId="1" fontId="22" fillId="34" borderId="42" xfId="0" applyNumberFormat="1" applyFont="1" applyFill="1" applyBorder="1" applyAlignment="1">
      <alignment wrapText="1"/>
    </xf>
    <xf numFmtId="1" fontId="22" fillId="34" borderId="13" xfId="0" applyNumberFormat="1" applyFont="1" applyFill="1" applyBorder="1" applyAlignment="1">
      <alignment wrapText="1"/>
    </xf>
    <xf numFmtId="1" fontId="19" fillId="34" borderId="42" xfId="0" applyNumberFormat="1" applyFont="1" applyFill="1" applyBorder="1" applyAlignment="1">
      <alignment wrapText="1"/>
    </xf>
    <xf numFmtId="1" fontId="19" fillId="34" borderId="13" xfId="0" applyNumberFormat="1" applyFont="1" applyFill="1" applyBorder="1" applyAlignment="1">
      <alignment wrapText="1"/>
    </xf>
    <xf numFmtId="1" fontId="18" fillId="34" borderId="51" xfId="0" applyNumberFormat="1" applyFont="1" applyFill="1" applyBorder="1"/>
    <xf numFmtId="1" fontId="18" fillId="34" borderId="54" xfId="0" applyNumberFormat="1" applyFont="1" applyFill="1" applyBorder="1"/>
    <xf numFmtId="1" fontId="18" fillId="34" borderId="52" xfId="0" applyNumberFormat="1" applyFont="1" applyFill="1" applyBorder="1"/>
    <xf numFmtId="1" fontId="18" fillId="34" borderId="53" xfId="0" applyNumberFormat="1" applyFont="1" applyFill="1" applyBorder="1"/>
    <xf numFmtId="1" fontId="18" fillId="34" borderId="53" xfId="0" applyNumberFormat="1" applyFont="1" applyFill="1" applyBorder="1" applyAlignment="1">
      <alignment wrapText="1"/>
    </xf>
    <xf numFmtId="0" fontId="27" fillId="0" borderId="38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4" fillId="27" borderId="30" xfId="0" applyFont="1" applyFill="1" applyBorder="1" applyAlignment="1">
      <alignment horizontal="center" vertical="center" wrapText="1"/>
    </xf>
    <xf numFmtId="0" fontId="24" fillId="27" borderId="32" xfId="0" applyFont="1" applyFill="1" applyBorder="1" applyAlignment="1">
      <alignment horizontal="center" vertical="center" wrapText="1"/>
    </xf>
    <xf numFmtId="0" fontId="24" fillId="27" borderId="35" xfId="0" applyFont="1" applyFill="1" applyBorder="1" applyAlignment="1">
      <alignment horizontal="center" vertical="center" wrapText="1"/>
    </xf>
    <xf numFmtId="0" fontId="24" fillId="27" borderId="36" xfId="0" applyFont="1" applyFill="1" applyBorder="1" applyAlignment="1">
      <alignment horizontal="center" vertical="center" wrapText="1"/>
    </xf>
    <xf numFmtId="1" fontId="19" fillId="34" borderId="48" xfId="0" applyNumberFormat="1" applyFont="1" applyFill="1" applyBorder="1"/>
    <xf numFmtId="1" fontId="19" fillId="34" borderId="0" xfId="0" applyNumberFormat="1" applyFont="1" applyFill="1"/>
    <xf numFmtId="1" fontId="19" fillId="0" borderId="46" xfId="0" applyNumberFormat="1" applyFont="1" applyBorder="1"/>
    <xf numFmtId="1" fontId="19" fillId="0" borderId="14" xfId="0" applyNumberFormat="1" applyFont="1" applyBorder="1"/>
    <xf numFmtId="1" fontId="19" fillId="0" borderId="13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/>
    <xf numFmtId="1" fontId="19" fillId="34" borderId="53" xfId="0" applyNumberFormat="1" applyFont="1" applyFill="1" applyBorder="1"/>
    <xf numFmtId="1" fontId="19" fillId="0" borderId="0" xfId="0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504029</xdr:colOff>
      <xdr:row>0</xdr:row>
      <xdr:rowOff>0</xdr:rowOff>
    </xdr:from>
    <xdr:to>
      <xdr:col>36</xdr:col>
      <xdr:colOff>3311</xdr:colOff>
      <xdr:row>2</xdr:row>
      <xdr:rowOff>100419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D8ABF6-9400-8744-9B74-313F247B1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9070" y="0"/>
          <a:ext cx="1120339" cy="854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3</xdr:row>
      <xdr:rowOff>123825</xdr:rowOff>
    </xdr:from>
    <xdr:to>
      <xdr:col>14</xdr:col>
      <xdr:colOff>142874</xdr:colOff>
      <xdr:row>45</xdr:row>
      <xdr:rowOff>108404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A22B3-39E9-99DA-308C-EA9457FD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7474">
          <a:off x="571499" y="609600"/>
          <a:ext cx="8105775" cy="678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133350</xdr:rowOff>
    </xdr:from>
    <xdr:to>
      <xdr:col>12</xdr:col>
      <xdr:colOff>76200</xdr:colOff>
      <xdr:row>58</xdr:row>
      <xdr:rowOff>35710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538A9-7E97-AF41-30EA-497E05DB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33350"/>
          <a:ext cx="7191376" cy="929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fham.org/wp-content/uploads/_results/Opens/2023/Ovington-Inlands-2023.htm" TargetMode="External"/><Relationship Id="rId7" Type="http://schemas.openxmlformats.org/officeDocument/2006/relationships/hyperlink" Target="https://www.grafham.org/wp-content/uploads/_results/Opens/2023/Ovington-Inlands-2023.htm" TargetMode="External"/><Relationship Id="rId2" Type="http://schemas.openxmlformats.org/officeDocument/2006/relationships/hyperlink" Target="https://www.grafham.org/wp-content/uploads/_results/Opens/2023/Ovington-Inlands-2023.htm" TargetMode="External"/><Relationship Id="rId1" Type="http://schemas.openxmlformats.org/officeDocument/2006/relationships/hyperlink" Target="https://www.grafham.org/wp-content/uploads/_results/Opens/2023/Ovington-Inlands-2023.htm" TargetMode="External"/><Relationship Id="rId6" Type="http://schemas.openxmlformats.org/officeDocument/2006/relationships/hyperlink" Target="https://www.grafham.org/wp-content/uploads/_results/Opens/2023/Ovington-Inlands-2023.htm" TargetMode="External"/><Relationship Id="rId5" Type="http://schemas.openxmlformats.org/officeDocument/2006/relationships/hyperlink" Target="https://www.grafham.org/wp-content/uploads/_results/Opens/2023/Ovington-Inlands-2023.htm" TargetMode="External"/><Relationship Id="rId4" Type="http://schemas.openxmlformats.org/officeDocument/2006/relationships/hyperlink" Target="https://www.grafham.org/wp-content/uploads/_results/Opens/2023/Ovington-Inlands-2023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ilwave.com/results/LTSC/2023_LDR_East_Classes.htm" TargetMode="External"/><Relationship Id="rId1" Type="http://schemas.openxmlformats.org/officeDocument/2006/relationships/hyperlink" Target="https://www.sailwave.com/results/LTSC/2023_LDR_East_Classes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lyc.org.uk/resources/Documents/Results/2023%20Results/Open%20Events/Regatta%202023/Regatta%202023%20Skiff%20Results.htm" TargetMode="External"/><Relationship Id="rId2" Type="http://schemas.openxmlformats.org/officeDocument/2006/relationships/hyperlink" Target="https://elyc.org.uk/resources/Documents/Results/2023%20Results/Open%20Events/Regatta%202023/Regatta%202023%20Skiff%20Results.htm" TargetMode="External"/><Relationship Id="rId1" Type="http://schemas.openxmlformats.org/officeDocument/2006/relationships/hyperlink" Target="https://elyc.org.uk/resources/Documents/Results/2023%20Results/Open%20Events/Regatta%202023/Regatta%202023%20Skiff%20Results.htm" TargetMode="External"/><Relationship Id="rId6" Type="http://schemas.openxmlformats.org/officeDocument/2006/relationships/hyperlink" Target="https://elyc.org.uk/resources/Documents/Results/2023%20Results/Open%20Events/Regatta%202023/Regatta%202023%20Skiff%20Results.htm" TargetMode="External"/><Relationship Id="rId5" Type="http://schemas.openxmlformats.org/officeDocument/2006/relationships/hyperlink" Target="https://elyc.org.uk/resources/Documents/Results/2023%20Results/Open%20Events/Regatta%202023/Regatta%202023%20Skiff%20Results.htm" TargetMode="External"/><Relationship Id="rId4" Type="http://schemas.openxmlformats.org/officeDocument/2006/relationships/hyperlink" Target="https://elyc.org.uk/resources/Documents/Results/2023%20Results/Open%20Events/Regatta%202023/Regatta%202023%20Skiff%20Results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ullswateryachtclub.org/iframe/215363" TargetMode="External"/><Relationship Id="rId2" Type="http://schemas.openxmlformats.org/officeDocument/2006/relationships/hyperlink" Target="https://ullswateryachtclub.org/iframe/215363" TargetMode="External"/><Relationship Id="rId1" Type="http://schemas.openxmlformats.org/officeDocument/2006/relationships/hyperlink" Target="https://ullswateryachtclub.org/iframe/215363" TargetMode="External"/><Relationship Id="rId4" Type="http://schemas.openxmlformats.org/officeDocument/2006/relationships/hyperlink" Target="https://ullswateryachtclub.org/iframe/215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59"/>
  <sheetViews>
    <sheetView tabSelected="1" zoomScale="94" zoomScaleNormal="94" workbookViewId="0">
      <pane ySplit="7" topLeftCell="A8" activePane="bottomLeft" state="frozen"/>
      <selection pane="bottomLeft" activeCell="AM9" sqref="AM9"/>
    </sheetView>
  </sheetViews>
  <sheetFormatPr baseColWidth="10" defaultColWidth="9.1640625" defaultRowHeight="11" x14ac:dyDescent="0.15"/>
  <cols>
    <col min="1" max="1" width="3.33203125" style="1" customWidth="1"/>
    <col min="2" max="2" width="15.1640625" style="1" customWidth="1"/>
    <col min="3" max="3" width="21.83203125" style="1" customWidth="1"/>
    <col min="4" max="4" width="5.6640625" style="1" bestFit="1" customWidth="1"/>
    <col min="5" max="5" width="9" style="1" customWidth="1"/>
    <col min="6" max="6" width="2.6640625" style="1" customWidth="1"/>
    <col min="7" max="7" width="8.83203125" style="1" customWidth="1"/>
    <col min="8" max="8" width="2.6640625" style="1" bestFit="1" customWidth="1"/>
    <col min="9" max="9" width="8.83203125" style="1" customWidth="1"/>
    <col min="10" max="10" width="3" style="1" customWidth="1"/>
    <col min="11" max="11" width="7.6640625" style="1" customWidth="1"/>
    <col min="12" max="12" width="3" style="1" customWidth="1"/>
    <col min="13" max="13" width="7.33203125" style="1" customWidth="1"/>
    <col min="14" max="14" width="2.6640625" style="1" customWidth="1"/>
    <col min="15" max="15" width="7.5" style="1" customWidth="1"/>
    <col min="16" max="16" width="3.5" style="1" customWidth="1"/>
    <col min="17" max="17" width="6.6640625" style="1" customWidth="1"/>
    <col min="18" max="18" width="2.6640625" style="1" bestFit="1" customWidth="1"/>
    <col min="19" max="19" width="9.6640625" style="1" customWidth="1"/>
    <col min="20" max="20" width="3.1640625" style="1" customWidth="1"/>
    <col min="21" max="21" width="9.6640625" style="1" customWidth="1"/>
    <col min="22" max="22" width="2.5" style="1" customWidth="1"/>
    <col min="23" max="23" width="8.83203125" style="1" customWidth="1"/>
    <col min="24" max="24" width="2.5" style="1" bestFit="1" customWidth="1"/>
    <col min="25" max="25" width="10" style="1" customWidth="1"/>
    <col min="26" max="26" width="2.83203125" style="1" customWidth="1"/>
    <col min="27" max="27" width="11.33203125" style="1" customWidth="1"/>
    <col min="28" max="28" width="2.5" style="1" bestFit="1" customWidth="1"/>
    <col min="29" max="29" width="7.5" style="1" customWidth="1"/>
    <col min="30" max="30" width="2.6640625" style="1" customWidth="1"/>
    <col min="31" max="31" width="7.5" style="1" bestFit="1" customWidth="1"/>
    <col min="32" max="32" width="2.6640625" style="1" customWidth="1"/>
    <col min="33" max="33" width="5.33203125" style="1" bestFit="1" customWidth="1"/>
    <col min="34" max="34" width="6.83203125" style="2" bestFit="1" customWidth="1"/>
    <col min="35" max="35" width="8.1640625" style="2" customWidth="1"/>
    <col min="36" max="36" width="6.33203125" style="118" customWidth="1"/>
    <col min="37" max="37" width="5.33203125" style="1" customWidth="1"/>
    <col min="38" max="16384" width="9.1640625" style="1"/>
  </cols>
  <sheetData>
    <row r="1" spans="1:37" ht="43" customHeight="1" x14ac:dyDescent="0.1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111"/>
      <c r="AK1" s="89"/>
    </row>
    <row r="2" spans="1:37" ht="16" x14ac:dyDescent="0.2">
      <c r="A2" s="90"/>
      <c r="B2" s="91" t="s">
        <v>212</v>
      </c>
      <c r="C2" s="92"/>
      <c r="D2" s="93"/>
      <c r="E2" s="93"/>
      <c r="F2" s="93"/>
      <c r="G2" s="93"/>
      <c r="H2" s="93"/>
      <c r="I2" s="94"/>
      <c r="J2" s="93"/>
      <c r="K2" s="96" t="s">
        <v>197</v>
      </c>
      <c r="L2" s="97">
        <v>7</v>
      </c>
      <c r="M2" s="98" t="s">
        <v>196</v>
      </c>
      <c r="N2" s="99">
        <v>7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4"/>
      <c r="AH2" s="95"/>
      <c r="AI2" s="95"/>
      <c r="AJ2" s="112"/>
      <c r="AK2" s="100"/>
    </row>
    <row r="3" spans="1:37" ht="13" x14ac:dyDescent="0.15">
      <c r="A3" s="90"/>
      <c r="B3" s="95"/>
      <c r="C3" s="95"/>
      <c r="D3" s="95"/>
      <c r="E3" s="95"/>
      <c r="F3" s="95"/>
      <c r="G3" s="95"/>
      <c r="H3" s="95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4"/>
      <c r="X3" s="95"/>
      <c r="Y3" s="73" t="s">
        <v>87</v>
      </c>
      <c r="Z3" s="95"/>
      <c r="AA3" s="94"/>
      <c r="AB3" s="95"/>
      <c r="AC3" s="95"/>
      <c r="AD3" s="95"/>
      <c r="AE3" s="95"/>
      <c r="AF3" s="95"/>
      <c r="AG3" s="94"/>
      <c r="AH3" s="95"/>
      <c r="AI3" s="95"/>
      <c r="AJ3" s="112"/>
      <c r="AK3" s="100"/>
    </row>
    <row r="4" spans="1:37" ht="13" x14ac:dyDescent="0.15">
      <c r="A4" s="90"/>
      <c r="B4" s="79"/>
      <c r="C4" s="12"/>
      <c r="D4" s="80"/>
      <c r="E4" s="81">
        <v>1</v>
      </c>
      <c r="F4" s="82"/>
      <c r="G4" s="81">
        <v>2</v>
      </c>
      <c r="H4" s="81"/>
      <c r="I4" s="81">
        <v>3</v>
      </c>
      <c r="J4" s="81"/>
      <c r="K4" s="81">
        <v>4</v>
      </c>
      <c r="L4" s="81"/>
      <c r="M4" s="81">
        <v>5</v>
      </c>
      <c r="N4" s="81"/>
      <c r="O4" s="81">
        <v>6</v>
      </c>
      <c r="P4" s="81"/>
      <c r="Q4" s="81">
        <v>7</v>
      </c>
      <c r="R4" s="81"/>
      <c r="S4" s="81">
        <v>8</v>
      </c>
      <c r="T4" s="81"/>
      <c r="U4" s="81">
        <v>9</v>
      </c>
      <c r="V4" s="81"/>
      <c r="W4" s="81">
        <v>10</v>
      </c>
      <c r="X4" s="81"/>
      <c r="Y4" s="81">
        <v>11</v>
      </c>
      <c r="Z4" s="81"/>
      <c r="AA4" s="81">
        <v>12</v>
      </c>
      <c r="AB4" s="82"/>
      <c r="AC4" s="81">
        <v>13</v>
      </c>
      <c r="AD4" s="81"/>
      <c r="AE4" s="81">
        <v>14</v>
      </c>
      <c r="AF4" s="82"/>
      <c r="AG4" s="82"/>
      <c r="AH4" s="83"/>
      <c r="AI4" s="83"/>
      <c r="AJ4" s="113"/>
      <c r="AK4" s="100"/>
    </row>
    <row r="5" spans="1:37" ht="23" customHeight="1" x14ac:dyDescent="0.15">
      <c r="A5" s="90"/>
      <c r="B5" s="11" t="s">
        <v>0</v>
      </c>
      <c r="C5" s="11"/>
      <c r="D5" s="11"/>
      <c r="E5" s="74" t="s">
        <v>235</v>
      </c>
      <c r="F5" s="74"/>
      <c r="G5" s="75" t="s">
        <v>213</v>
      </c>
      <c r="H5" s="84"/>
      <c r="I5" s="75" t="s">
        <v>214</v>
      </c>
      <c r="J5" s="84"/>
      <c r="K5" s="75" t="s">
        <v>224</v>
      </c>
      <c r="L5" s="76"/>
      <c r="M5" s="84" t="s">
        <v>215</v>
      </c>
      <c r="N5" s="77"/>
      <c r="O5" s="84" t="s">
        <v>216</v>
      </c>
      <c r="P5" s="77"/>
      <c r="Q5" s="74" t="s">
        <v>176</v>
      </c>
      <c r="R5" s="77"/>
      <c r="S5" s="74" t="s">
        <v>217</v>
      </c>
      <c r="T5" s="74"/>
      <c r="U5" s="74" t="s">
        <v>218</v>
      </c>
      <c r="V5" s="77"/>
      <c r="W5" s="74" t="s">
        <v>418</v>
      </c>
      <c r="X5" s="77"/>
      <c r="Y5" s="74" t="s">
        <v>219</v>
      </c>
      <c r="Z5" s="74"/>
      <c r="AA5" s="74" t="s">
        <v>221</v>
      </c>
      <c r="AB5" s="74"/>
      <c r="AC5" s="74" t="s">
        <v>222</v>
      </c>
      <c r="AD5" s="74"/>
      <c r="AE5" s="74" t="s">
        <v>223</v>
      </c>
      <c r="AF5" s="72"/>
      <c r="AG5" s="72"/>
      <c r="AH5" s="78"/>
      <c r="AJ5" s="114"/>
      <c r="AK5" s="100"/>
    </row>
    <row r="6" spans="1:37" ht="48" x14ac:dyDescent="0.15">
      <c r="A6" s="90"/>
      <c r="B6" s="16" t="s">
        <v>1</v>
      </c>
      <c r="C6" s="16"/>
      <c r="D6" s="85" t="s">
        <v>2</v>
      </c>
      <c r="E6" s="18" t="s">
        <v>234</v>
      </c>
      <c r="F6" s="22"/>
      <c r="G6" s="17" t="s">
        <v>106</v>
      </c>
      <c r="H6" s="18"/>
      <c r="I6" s="17" t="s">
        <v>123</v>
      </c>
      <c r="J6" s="18"/>
      <c r="K6" s="19" t="s">
        <v>11</v>
      </c>
      <c r="L6" s="16"/>
      <c r="M6" s="18" t="s">
        <v>159</v>
      </c>
      <c r="N6" s="16"/>
      <c r="O6" s="20" t="s">
        <v>128</v>
      </c>
      <c r="P6" s="16"/>
      <c r="Q6" s="20" t="s">
        <v>170</v>
      </c>
      <c r="R6" s="16"/>
      <c r="S6" s="20" t="s">
        <v>156</v>
      </c>
      <c r="T6" s="18"/>
      <c r="U6" s="20" t="s">
        <v>152</v>
      </c>
      <c r="V6" s="18"/>
      <c r="W6" s="18" t="s">
        <v>49</v>
      </c>
      <c r="X6" s="18"/>
      <c r="Y6" s="21" t="s">
        <v>220</v>
      </c>
      <c r="Z6" s="18"/>
      <c r="AA6" s="18" t="s">
        <v>97</v>
      </c>
      <c r="AB6" s="16"/>
      <c r="AC6" s="20" t="s">
        <v>45</v>
      </c>
      <c r="AD6" s="22"/>
      <c r="AE6" s="18" t="s">
        <v>195</v>
      </c>
      <c r="AF6" s="22"/>
      <c r="AG6" s="22"/>
      <c r="AH6" s="23"/>
      <c r="AI6" s="23" t="s">
        <v>225</v>
      </c>
      <c r="AJ6" s="68"/>
      <c r="AK6" s="100"/>
    </row>
    <row r="7" spans="1:37" ht="24" x14ac:dyDescent="0.15">
      <c r="A7" s="90"/>
      <c r="B7" s="68" t="s">
        <v>3</v>
      </c>
      <c r="C7" s="68" t="s">
        <v>4</v>
      </c>
      <c r="D7" s="69" t="s">
        <v>153</v>
      </c>
      <c r="E7" s="16" t="s">
        <v>5</v>
      </c>
      <c r="F7" s="65">
        <v>24</v>
      </c>
      <c r="G7" s="16" t="s">
        <v>5</v>
      </c>
      <c r="H7" s="18">
        <v>12</v>
      </c>
      <c r="I7" s="16" t="s">
        <v>5</v>
      </c>
      <c r="J7" s="66">
        <v>12</v>
      </c>
      <c r="K7" s="16" t="s">
        <v>5</v>
      </c>
      <c r="L7" s="66">
        <v>29</v>
      </c>
      <c r="M7" s="16" t="s">
        <v>5</v>
      </c>
      <c r="N7" s="18">
        <v>30</v>
      </c>
      <c r="O7" s="16" t="s">
        <v>5</v>
      </c>
      <c r="P7" s="18">
        <v>8</v>
      </c>
      <c r="Q7" s="16" t="s">
        <v>5</v>
      </c>
      <c r="R7" s="18">
        <v>16</v>
      </c>
      <c r="S7" s="16" t="s">
        <v>5</v>
      </c>
      <c r="T7" s="18">
        <v>16</v>
      </c>
      <c r="U7" s="16" t="s">
        <v>5</v>
      </c>
      <c r="V7" s="66">
        <v>15</v>
      </c>
      <c r="W7" s="16" t="s">
        <v>5</v>
      </c>
      <c r="X7" s="66">
        <v>9</v>
      </c>
      <c r="Y7" s="16" t="s">
        <v>5</v>
      </c>
      <c r="Z7" s="66">
        <v>41</v>
      </c>
      <c r="AA7" s="16" t="s">
        <v>5</v>
      </c>
      <c r="AB7" s="66">
        <v>13</v>
      </c>
      <c r="AC7" s="16" t="s">
        <v>5</v>
      </c>
      <c r="AD7" s="71">
        <v>1</v>
      </c>
      <c r="AE7" s="16" t="s">
        <v>5</v>
      </c>
      <c r="AF7" s="71">
        <v>1</v>
      </c>
      <c r="AG7" s="67" t="s">
        <v>129</v>
      </c>
      <c r="AH7" s="24" t="s">
        <v>6</v>
      </c>
      <c r="AI7" s="24" t="s">
        <v>434</v>
      </c>
      <c r="AJ7" s="115" t="s">
        <v>7</v>
      </c>
      <c r="AK7" s="100"/>
    </row>
    <row r="8" spans="1:37" ht="12" x14ac:dyDescent="0.15">
      <c r="A8" s="90"/>
      <c r="B8" s="6" t="s">
        <v>179</v>
      </c>
      <c r="C8" s="6" t="s">
        <v>156</v>
      </c>
      <c r="D8" s="6">
        <v>637</v>
      </c>
      <c r="E8" s="4">
        <f t="shared" ref="E8:E39" si="0">IF(F8="",0,(($F$7-F8+1)/$F$7)*100)</f>
        <v>87.5</v>
      </c>
      <c r="F8" s="13">
        <v>4</v>
      </c>
      <c r="G8" s="5">
        <f t="shared" ref="G8:G39" si="1">IF(H8="",0,(($H$7-H8+1)/$H$7)*100)</f>
        <v>50</v>
      </c>
      <c r="H8" s="3">
        <v>7</v>
      </c>
      <c r="I8" s="5">
        <f t="shared" ref="I8:I39" si="2">IF(J8="",0,(($J$7-J8+1)/$J$7)*100)</f>
        <v>0</v>
      </c>
      <c r="J8" s="3">
        <v>13</v>
      </c>
      <c r="K8" s="5">
        <f t="shared" ref="K8:K39" si="3">IF(L8="",0,(($L$7-L8+1)/$L$7)*100)</f>
        <v>0</v>
      </c>
      <c r="L8" s="3">
        <v>30</v>
      </c>
      <c r="M8" s="4">
        <f t="shared" ref="M8:M39" si="4">IF(N8="",0,(($N$7-N8+1)/$N$7)*100)</f>
        <v>0</v>
      </c>
      <c r="N8" s="3">
        <v>31</v>
      </c>
      <c r="O8" s="4">
        <f t="shared" ref="O8:O39" si="5">IF(P8="",0,(($P$7-P8+1)/$P$7)*100)</f>
        <v>0</v>
      </c>
      <c r="P8" s="3">
        <v>9</v>
      </c>
      <c r="Q8" s="4">
        <f t="shared" ref="Q8:Q39" si="6">IF(R8="",0,(($R$7-R8+1)/$R$7)*100)</f>
        <v>93.75</v>
      </c>
      <c r="R8" s="3">
        <v>2</v>
      </c>
      <c r="S8" s="4">
        <f t="shared" ref="S8:S39" si="7">IF(T8="",0,(($T$7-T8+1)/$T$7)*100)</f>
        <v>50</v>
      </c>
      <c r="T8" s="3">
        <v>9</v>
      </c>
      <c r="U8" s="4">
        <f t="shared" ref="U8:U39" si="8">IF(V8="",0,(($V$7-V8+1)/$V$7)*100)</f>
        <v>93.333333333333329</v>
      </c>
      <c r="V8" s="3">
        <v>2</v>
      </c>
      <c r="W8" s="4">
        <f t="shared" ref="W8:W39" si="9">IF(X8="",0,(($X$7-X8+1)/$X$7)*100)</f>
        <v>0</v>
      </c>
      <c r="X8" s="3">
        <v>10</v>
      </c>
      <c r="Y8" s="4">
        <f t="shared" ref="Y8:Y39" si="10">IF(Z8="",0,(($Z$7-Z8+1)/$Z$7)*100)</f>
        <v>100</v>
      </c>
      <c r="Z8" s="3">
        <v>1</v>
      </c>
      <c r="AA8" s="4">
        <f t="shared" ref="AA8:AA39" si="11">IF(AB8="",0,(($AB$7-AB8+1)/$AB$7)*100)</f>
        <v>0</v>
      </c>
      <c r="AB8" s="3">
        <v>14</v>
      </c>
      <c r="AC8" s="4">
        <f t="shared" ref="AC8:AC39" si="12">IF(AD8="",0,(($AD$7-AD8+1)/$AD$7)*100)</f>
        <v>0</v>
      </c>
      <c r="AD8" s="13">
        <v>2</v>
      </c>
      <c r="AE8" s="4">
        <f t="shared" ref="AE8:AE39" si="13">IF(AF8="",0,(($AF$7-AF8+1)/$AF$7)*100)</f>
        <v>0</v>
      </c>
      <c r="AF8" s="13">
        <v>2</v>
      </c>
      <c r="AG8" s="15">
        <f t="shared" ref="AG8:AG39" si="14">14-(COUNTIF(E8:AF8,0))</f>
        <v>6</v>
      </c>
      <c r="AH8" s="15">
        <f t="shared" ref="AH8:AH39" si="15">G8+I8+M8+K8+O8+Q8+ S8+U8+W8+Y8+AA8+AC8+AE8+E8</f>
        <v>474.58333333333331</v>
      </c>
      <c r="AI8" s="70">
        <f>E8+Y8+Q8+U8</f>
        <v>374.58333333333331</v>
      </c>
      <c r="AJ8" s="116">
        <v>1</v>
      </c>
      <c r="AK8" s="100"/>
    </row>
    <row r="9" spans="1:37" x14ac:dyDescent="0.15">
      <c r="A9" s="90"/>
      <c r="B9" s="7" t="s">
        <v>112</v>
      </c>
      <c r="C9" s="7" t="s">
        <v>11</v>
      </c>
      <c r="D9" s="7">
        <v>557</v>
      </c>
      <c r="E9" s="4">
        <f t="shared" si="0"/>
        <v>75</v>
      </c>
      <c r="F9" s="13">
        <v>7</v>
      </c>
      <c r="G9" s="5">
        <f t="shared" si="1"/>
        <v>0</v>
      </c>
      <c r="H9" s="3">
        <v>13</v>
      </c>
      <c r="I9" s="5">
        <f t="shared" si="2"/>
        <v>0</v>
      </c>
      <c r="J9" s="3">
        <v>13</v>
      </c>
      <c r="K9" s="5">
        <f t="shared" si="3"/>
        <v>86.206896551724128</v>
      </c>
      <c r="L9" s="3">
        <v>5</v>
      </c>
      <c r="M9" s="4">
        <f t="shared" si="4"/>
        <v>73.333333333333329</v>
      </c>
      <c r="N9" s="3">
        <v>9</v>
      </c>
      <c r="O9" s="4">
        <f t="shared" si="5"/>
        <v>0</v>
      </c>
      <c r="P9" s="3">
        <v>9</v>
      </c>
      <c r="Q9" s="4">
        <f t="shared" si="6"/>
        <v>0</v>
      </c>
      <c r="R9" s="3">
        <v>17</v>
      </c>
      <c r="S9" s="4">
        <f t="shared" si="7"/>
        <v>0</v>
      </c>
      <c r="T9" s="3">
        <v>17</v>
      </c>
      <c r="U9" s="4">
        <f t="shared" si="8"/>
        <v>0</v>
      </c>
      <c r="V9" s="3">
        <v>16</v>
      </c>
      <c r="W9" s="4">
        <f t="shared" si="9"/>
        <v>100</v>
      </c>
      <c r="X9" s="3">
        <v>1</v>
      </c>
      <c r="Y9" s="4">
        <f t="shared" si="10"/>
        <v>92.682926829268297</v>
      </c>
      <c r="Z9" s="3">
        <v>4</v>
      </c>
      <c r="AA9" s="4">
        <f t="shared" si="11"/>
        <v>92.307692307692307</v>
      </c>
      <c r="AB9" s="3">
        <v>2</v>
      </c>
      <c r="AC9" s="4">
        <f t="shared" si="12"/>
        <v>0</v>
      </c>
      <c r="AD9" s="13">
        <v>2</v>
      </c>
      <c r="AE9" s="4">
        <f t="shared" si="13"/>
        <v>0</v>
      </c>
      <c r="AF9" s="13">
        <v>2</v>
      </c>
      <c r="AG9" s="15">
        <f t="shared" si="14"/>
        <v>6</v>
      </c>
      <c r="AH9" s="15">
        <f t="shared" si="15"/>
        <v>519.53084902201806</v>
      </c>
      <c r="AI9" s="70">
        <f>W9+Y9+K9+AA9</f>
        <v>371.19751568868475</v>
      </c>
      <c r="AJ9" s="116">
        <v>2</v>
      </c>
      <c r="AK9" s="100"/>
    </row>
    <row r="10" spans="1:37" ht="12" x14ac:dyDescent="0.15">
      <c r="A10" s="90"/>
      <c r="B10" s="6" t="s">
        <v>150</v>
      </c>
      <c r="C10" s="9" t="s">
        <v>45</v>
      </c>
      <c r="D10" s="6">
        <v>464</v>
      </c>
      <c r="E10" s="4">
        <f t="shared" si="0"/>
        <v>0</v>
      </c>
      <c r="F10" s="13">
        <v>25</v>
      </c>
      <c r="G10" s="5">
        <f t="shared" si="1"/>
        <v>0</v>
      </c>
      <c r="H10" s="3">
        <v>13</v>
      </c>
      <c r="I10" s="5">
        <f t="shared" si="2"/>
        <v>66.666666666666657</v>
      </c>
      <c r="J10" s="3">
        <v>5</v>
      </c>
      <c r="K10" s="5">
        <f t="shared" si="3"/>
        <v>0</v>
      </c>
      <c r="L10" s="3">
        <v>30</v>
      </c>
      <c r="M10" s="4">
        <f t="shared" si="4"/>
        <v>80</v>
      </c>
      <c r="N10" s="3">
        <v>7</v>
      </c>
      <c r="O10" s="4">
        <f t="shared" si="5"/>
        <v>100</v>
      </c>
      <c r="P10" s="3">
        <v>1</v>
      </c>
      <c r="Q10" s="4">
        <f t="shared" si="6"/>
        <v>0</v>
      </c>
      <c r="R10" s="3">
        <v>17</v>
      </c>
      <c r="S10" s="4">
        <f t="shared" si="7"/>
        <v>87.5</v>
      </c>
      <c r="T10" s="3">
        <v>3</v>
      </c>
      <c r="U10" s="4">
        <f t="shared" si="8"/>
        <v>100</v>
      </c>
      <c r="V10" s="3">
        <v>1</v>
      </c>
      <c r="W10" s="4">
        <f t="shared" si="9"/>
        <v>0</v>
      </c>
      <c r="X10" s="3">
        <v>10</v>
      </c>
      <c r="Y10" s="4">
        <f t="shared" si="10"/>
        <v>82.926829268292678</v>
      </c>
      <c r="Z10" s="3">
        <v>8</v>
      </c>
      <c r="AA10" s="4">
        <f t="shared" si="11"/>
        <v>0</v>
      </c>
      <c r="AB10" s="3">
        <v>14</v>
      </c>
      <c r="AC10" s="4">
        <f t="shared" si="12"/>
        <v>0</v>
      </c>
      <c r="AD10" s="13">
        <v>2</v>
      </c>
      <c r="AE10" s="4">
        <f t="shared" si="13"/>
        <v>0</v>
      </c>
      <c r="AF10" s="13">
        <v>2</v>
      </c>
      <c r="AG10" s="15">
        <f t="shared" si="14"/>
        <v>6</v>
      </c>
      <c r="AH10" s="15">
        <f t="shared" si="15"/>
        <v>517.09349593495926</v>
      </c>
      <c r="AI10" s="70">
        <f>S10+Y10+O10+U10</f>
        <v>370.42682926829269</v>
      </c>
      <c r="AJ10" s="116">
        <v>3</v>
      </c>
      <c r="AK10" s="100"/>
    </row>
    <row r="11" spans="1:37" ht="12" x14ac:dyDescent="0.15">
      <c r="A11" s="90"/>
      <c r="B11" s="6" t="s">
        <v>25</v>
      </c>
      <c r="C11" s="6" t="s">
        <v>45</v>
      </c>
      <c r="D11" s="6">
        <v>618</v>
      </c>
      <c r="E11" s="4">
        <f t="shared" si="0"/>
        <v>0</v>
      </c>
      <c r="F11" s="13">
        <v>25</v>
      </c>
      <c r="G11" s="5">
        <f t="shared" si="1"/>
        <v>75</v>
      </c>
      <c r="H11" s="3">
        <v>4</v>
      </c>
      <c r="I11" s="5">
        <f t="shared" si="2"/>
        <v>100</v>
      </c>
      <c r="J11" s="3">
        <v>1</v>
      </c>
      <c r="K11" s="5">
        <f t="shared" si="3"/>
        <v>82.758620689655174</v>
      </c>
      <c r="L11" s="3">
        <v>6</v>
      </c>
      <c r="M11" s="4">
        <f t="shared" si="4"/>
        <v>56.666666666666664</v>
      </c>
      <c r="N11" s="3">
        <v>14</v>
      </c>
      <c r="O11" s="4">
        <f t="shared" si="5"/>
        <v>62.5</v>
      </c>
      <c r="P11" s="3">
        <v>4</v>
      </c>
      <c r="Q11" s="4">
        <f t="shared" si="6"/>
        <v>75</v>
      </c>
      <c r="R11" s="3">
        <v>5</v>
      </c>
      <c r="S11" s="4">
        <f t="shared" si="7"/>
        <v>75</v>
      </c>
      <c r="T11" s="3">
        <v>5</v>
      </c>
      <c r="U11" s="4">
        <f t="shared" si="8"/>
        <v>86.666666666666671</v>
      </c>
      <c r="V11" s="3">
        <v>3</v>
      </c>
      <c r="W11" s="4">
        <f t="shared" si="9"/>
        <v>77.777777777777786</v>
      </c>
      <c r="X11" s="3">
        <v>3</v>
      </c>
      <c r="Y11" s="4">
        <f t="shared" si="10"/>
        <v>97.560975609756099</v>
      </c>
      <c r="Z11" s="3">
        <v>2</v>
      </c>
      <c r="AA11" s="4">
        <f t="shared" si="11"/>
        <v>0</v>
      </c>
      <c r="AB11" s="3">
        <v>14</v>
      </c>
      <c r="AC11" s="4">
        <f t="shared" si="12"/>
        <v>0</v>
      </c>
      <c r="AD11" s="13">
        <v>2</v>
      </c>
      <c r="AE11" s="4">
        <f t="shared" si="13"/>
        <v>0</v>
      </c>
      <c r="AF11" s="13">
        <v>2</v>
      </c>
      <c r="AG11" s="15">
        <f t="shared" si="14"/>
        <v>10</v>
      </c>
      <c r="AH11" s="15">
        <f t="shared" si="15"/>
        <v>788.93070741052247</v>
      </c>
      <c r="AI11" s="70">
        <f>I11+Y11+K11+U11</f>
        <v>366.98626296607796</v>
      </c>
      <c r="AJ11" s="116">
        <v>4</v>
      </c>
      <c r="AK11" s="100"/>
    </row>
    <row r="12" spans="1:37" ht="12" x14ac:dyDescent="0.15">
      <c r="A12" s="90"/>
      <c r="B12" s="6" t="s">
        <v>8</v>
      </c>
      <c r="C12" s="6" t="s">
        <v>209</v>
      </c>
      <c r="D12" s="6">
        <v>627</v>
      </c>
      <c r="E12" s="4">
        <f t="shared" si="0"/>
        <v>0</v>
      </c>
      <c r="F12" s="13">
        <v>25</v>
      </c>
      <c r="G12" s="5">
        <f t="shared" si="1"/>
        <v>0</v>
      </c>
      <c r="H12" s="3">
        <v>13</v>
      </c>
      <c r="I12" s="5">
        <f t="shared" si="2"/>
        <v>0</v>
      </c>
      <c r="J12" s="3">
        <v>13</v>
      </c>
      <c r="K12" s="5">
        <f t="shared" si="3"/>
        <v>0</v>
      </c>
      <c r="L12" s="3">
        <v>30</v>
      </c>
      <c r="M12" s="4">
        <f t="shared" si="4"/>
        <v>86.666666666666671</v>
      </c>
      <c r="N12" s="3">
        <v>5</v>
      </c>
      <c r="O12" s="4">
        <f t="shared" si="5"/>
        <v>0</v>
      </c>
      <c r="P12" s="3">
        <v>9</v>
      </c>
      <c r="Q12" s="4">
        <f t="shared" si="6"/>
        <v>81.25</v>
      </c>
      <c r="R12" s="3">
        <v>4</v>
      </c>
      <c r="S12" s="4">
        <f t="shared" si="7"/>
        <v>0</v>
      </c>
      <c r="T12" s="3">
        <v>17</v>
      </c>
      <c r="U12" s="4">
        <f t="shared" si="8"/>
        <v>0</v>
      </c>
      <c r="V12" s="3">
        <v>16</v>
      </c>
      <c r="W12" s="4">
        <f t="shared" si="9"/>
        <v>88.888888888888886</v>
      </c>
      <c r="X12" s="3">
        <v>2</v>
      </c>
      <c r="Y12" s="4">
        <f t="shared" si="10"/>
        <v>68.292682926829272</v>
      </c>
      <c r="Z12" s="3">
        <v>14</v>
      </c>
      <c r="AA12" s="4">
        <f t="shared" si="11"/>
        <v>0</v>
      </c>
      <c r="AB12" s="3">
        <v>14</v>
      </c>
      <c r="AC12" s="4">
        <f t="shared" si="12"/>
        <v>0</v>
      </c>
      <c r="AD12" s="13">
        <v>2</v>
      </c>
      <c r="AE12" s="4">
        <f t="shared" si="13"/>
        <v>0</v>
      </c>
      <c r="AF12" s="13">
        <v>2</v>
      </c>
      <c r="AG12" s="15">
        <f t="shared" si="14"/>
        <v>4</v>
      </c>
      <c r="AH12" s="15">
        <f t="shared" si="15"/>
        <v>325.09823848238483</v>
      </c>
      <c r="AI12" s="15">
        <f>M12+Y12+Q12+W12</f>
        <v>325.09823848238483</v>
      </c>
      <c r="AJ12" s="116">
        <v>5</v>
      </c>
      <c r="AK12" s="100"/>
    </row>
    <row r="13" spans="1:37" x14ac:dyDescent="0.15">
      <c r="A13" s="90"/>
      <c r="B13" s="7" t="s">
        <v>177</v>
      </c>
      <c r="C13" s="7" t="s">
        <v>178</v>
      </c>
      <c r="D13" s="7">
        <v>549</v>
      </c>
      <c r="E13" s="4">
        <f t="shared" si="0"/>
        <v>66.666666666666657</v>
      </c>
      <c r="F13" s="13">
        <v>9</v>
      </c>
      <c r="G13" s="5">
        <f t="shared" si="1"/>
        <v>0</v>
      </c>
      <c r="H13" s="3">
        <v>13</v>
      </c>
      <c r="I13" s="5">
        <f t="shared" si="2"/>
        <v>0</v>
      </c>
      <c r="J13" s="3">
        <v>13</v>
      </c>
      <c r="K13" s="5">
        <f t="shared" si="3"/>
        <v>3.4482758620689653</v>
      </c>
      <c r="L13" s="3">
        <v>29</v>
      </c>
      <c r="M13" s="4">
        <f t="shared" si="4"/>
        <v>93.333333333333329</v>
      </c>
      <c r="N13" s="3">
        <v>3</v>
      </c>
      <c r="O13" s="4">
        <f t="shared" si="5"/>
        <v>0</v>
      </c>
      <c r="P13" s="3">
        <v>9</v>
      </c>
      <c r="Q13" s="4">
        <f t="shared" si="6"/>
        <v>0</v>
      </c>
      <c r="R13" s="3">
        <v>17</v>
      </c>
      <c r="S13" s="4">
        <f t="shared" si="7"/>
        <v>0</v>
      </c>
      <c r="T13" s="3">
        <v>17</v>
      </c>
      <c r="U13" s="4">
        <f t="shared" si="8"/>
        <v>0</v>
      </c>
      <c r="V13" s="3">
        <v>16</v>
      </c>
      <c r="W13" s="4">
        <f t="shared" si="9"/>
        <v>66.666666666666657</v>
      </c>
      <c r="X13" s="3">
        <v>4</v>
      </c>
      <c r="Y13" s="4">
        <f t="shared" si="10"/>
        <v>87.804878048780495</v>
      </c>
      <c r="Z13" s="3">
        <v>6</v>
      </c>
      <c r="AA13" s="4">
        <f t="shared" si="11"/>
        <v>0</v>
      </c>
      <c r="AB13" s="3">
        <v>14</v>
      </c>
      <c r="AC13" s="4">
        <f t="shared" si="12"/>
        <v>0</v>
      </c>
      <c r="AD13" s="13">
        <v>2</v>
      </c>
      <c r="AE13" s="4">
        <f t="shared" si="13"/>
        <v>0</v>
      </c>
      <c r="AF13" s="13">
        <v>2</v>
      </c>
      <c r="AG13" s="15">
        <f t="shared" si="14"/>
        <v>5</v>
      </c>
      <c r="AH13" s="15">
        <f t="shared" si="15"/>
        <v>317.91982057751613</v>
      </c>
      <c r="AI13" s="15">
        <f>E13+Y13+M13+W13</f>
        <v>314.47154471544718</v>
      </c>
      <c r="AJ13" s="116">
        <v>6</v>
      </c>
      <c r="AK13" s="100"/>
    </row>
    <row r="14" spans="1:37" ht="12" x14ac:dyDescent="0.15">
      <c r="A14" s="90"/>
      <c r="B14" s="6" t="s">
        <v>157</v>
      </c>
      <c r="C14" s="6" t="s">
        <v>156</v>
      </c>
      <c r="D14" s="6">
        <v>628</v>
      </c>
      <c r="E14" s="4">
        <f t="shared" si="0"/>
        <v>91.666666666666657</v>
      </c>
      <c r="F14" s="13">
        <v>3</v>
      </c>
      <c r="G14" s="5">
        <f t="shared" si="1"/>
        <v>100</v>
      </c>
      <c r="H14" s="3">
        <v>1</v>
      </c>
      <c r="I14" s="5">
        <f t="shared" si="2"/>
        <v>91.666666666666657</v>
      </c>
      <c r="J14" s="3">
        <v>2</v>
      </c>
      <c r="K14" s="5">
        <f t="shared" si="3"/>
        <v>0</v>
      </c>
      <c r="L14" s="3">
        <v>30</v>
      </c>
      <c r="M14" s="4">
        <f t="shared" si="4"/>
        <v>0</v>
      </c>
      <c r="N14" s="3">
        <v>31</v>
      </c>
      <c r="O14" s="4">
        <f t="shared" si="5"/>
        <v>0</v>
      </c>
      <c r="P14" s="3">
        <v>9</v>
      </c>
      <c r="Q14" s="4">
        <f t="shared" si="6"/>
        <v>43.75</v>
      </c>
      <c r="R14" s="3">
        <v>10</v>
      </c>
      <c r="S14" s="4">
        <f t="shared" si="7"/>
        <v>100</v>
      </c>
      <c r="T14" s="3">
        <v>1</v>
      </c>
      <c r="U14" s="4">
        <f t="shared" si="8"/>
        <v>0</v>
      </c>
      <c r="V14" s="3">
        <v>16</v>
      </c>
      <c r="W14" s="4">
        <f t="shared" si="9"/>
        <v>0</v>
      </c>
      <c r="X14" s="3">
        <v>10</v>
      </c>
      <c r="Y14" s="4">
        <f t="shared" si="10"/>
        <v>7.3170731707317067</v>
      </c>
      <c r="Z14" s="3">
        <v>39</v>
      </c>
      <c r="AA14" s="4">
        <f t="shared" si="11"/>
        <v>0</v>
      </c>
      <c r="AB14" s="3">
        <v>14</v>
      </c>
      <c r="AC14" s="4">
        <f t="shared" si="12"/>
        <v>0</v>
      </c>
      <c r="AD14" s="13">
        <v>2</v>
      </c>
      <c r="AE14" s="4">
        <f t="shared" si="13"/>
        <v>0</v>
      </c>
      <c r="AF14" s="13">
        <v>2</v>
      </c>
      <c r="AG14" s="15">
        <f t="shared" si="14"/>
        <v>6</v>
      </c>
      <c r="AH14" s="15">
        <f t="shared" si="15"/>
        <v>434.40040650406502</v>
      </c>
      <c r="AI14" s="15">
        <f>E14+Y14+G14+S14</f>
        <v>298.98373983739839</v>
      </c>
      <c r="AJ14" s="116">
        <v>7</v>
      </c>
      <c r="AK14" s="100"/>
    </row>
    <row r="15" spans="1:37" ht="12" x14ac:dyDescent="0.15">
      <c r="A15" s="90"/>
      <c r="B15" s="6" t="s">
        <v>199</v>
      </c>
      <c r="C15" s="6" t="s">
        <v>156</v>
      </c>
      <c r="D15" s="6">
        <v>294</v>
      </c>
      <c r="E15" s="4">
        <f t="shared" si="0"/>
        <v>83.333333333333343</v>
      </c>
      <c r="F15" s="13">
        <v>5</v>
      </c>
      <c r="G15" s="5">
        <f t="shared" si="1"/>
        <v>0</v>
      </c>
      <c r="H15" s="3">
        <v>13</v>
      </c>
      <c r="I15" s="5">
        <f t="shared" si="2"/>
        <v>58.333333333333336</v>
      </c>
      <c r="J15" s="3">
        <v>6</v>
      </c>
      <c r="K15" s="5">
        <f t="shared" si="3"/>
        <v>0</v>
      </c>
      <c r="L15" s="3">
        <v>30</v>
      </c>
      <c r="M15" s="4">
        <f t="shared" si="4"/>
        <v>0</v>
      </c>
      <c r="N15" s="3">
        <v>31</v>
      </c>
      <c r="O15" s="4">
        <f t="shared" si="5"/>
        <v>0</v>
      </c>
      <c r="P15" s="3">
        <v>9</v>
      </c>
      <c r="Q15" s="4">
        <f t="shared" si="6"/>
        <v>56.25</v>
      </c>
      <c r="R15" s="3">
        <v>8</v>
      </c>
      <c r="S15" s="4">
        <f t="shared" si="7"/>
        <v>81.25</v>
      </c>
      <c r="T15" s="3">
        <v>4</v>
      </c>
      <c r="U15" s="4">
        <f t="shared" si="8"/>
        <v>0</v>
      </c>
      <c r="V15" s="3">
        <v>16</v>
      </c>
      <c r="W15" s="4">
        <f t="shared" si="9"/>
        <v>0</v>
      </c>
      <c r="X15" s="3">
        <v>10</v>
      </c>
      <c r="Y15" s="4">
        <f t="shared" si="10"/>
        <v>75.609756097560975</v>
      </c>
      <c r="Z15" s="3">
        <v>11</v>
      </c>
      <c r="AA15" s="4">
        <f t="shared" si="11"/>
        <v>0</v>
      </c>
      <c r="AB15" s="3">
        <v>14</v>
      </c>
      <c r="AC15" s="4">
        <f t="shared" si="12"/>
        <v>0</v>
      </c>
      <c r="AD15" s="13">
        <v>2</v>
      </c>
      <c r="AE15" s="4">
        <f t="shared" si="13"/>
        <v>0</v>
      </c>
      <c r="AF15" s="13">
        <v>2</v>
      </c>
      <c r="AG15" s="15">
        <f t="shared" si="14"/>
        <v>5</v>
      </c>
      <c r="AH15" s="15">
        <f t="shared" si="15"/>
        <v>354.77642276422762</v>
      </c>
      <c r="AI15" s="15">
        <f>E15+Y15+S15+I15</f>
        <v>298.52642276422762</v>
      </c>
      <c r="AJ15" s="116">
        <v>8</v>
      </c>
      <c r="AK15" s="100"/>
    </row>
    <row r="16" spans="1:37" ht="12" x14ac:dyDescent="0.15">
      <c r="A16" s="90"/>
      <c r="B16" s="6" t="s">
        <v>211</v>
      </c>
      <c r="C16" s="6" t="s">
        <v>38</v>
      </c>
      <c r="D16" s="7">
        <v>410</v>
      </c>
      <c r="E16" s="4">
        <f t="shared" si="0"/>
        <v>33.333333333333329</v>
      </c>
      <c r="F16" s="13">
        <v>17</v>
      </c>
      <c r="G16" s="5">
        <f t="shared" si="1"/>
        <v>33.333333333333329</v>
      </c>
      <c r="H16" s="3">
        <v>9</v>
      </c>
      <c r="I16" s="5">
        <f t="shared" si="2"/>
        <v>0</v>
      </c>
      <c r="J16" s="3">
        <v>13</v>
      </c>
      <c r="K16" s="5">
        <f t="shared" si="3"/>
        <v>0</v>
      </c>
      <c r="L16" s="3">
        <v>30</v>
      </c>
      <c r="M16" s="4">
        <f t="shared" si="4"/>
        <v>0</v>
      </c>
      <c r="N16" s="3">
        <v>31</v>
      </c>
      <c r="O16" s="4">
        <f t="shared" si="5"/>
        <v>87.5</v>
      </c>
      <c r="P16" s="3">
        <v>2</v>
      </c>
      <c r="Q16" s="4">
        <f t="shared" si="6"/>
        <v>0</v>
      </c>
      <c r="R16" s="3">
        <v>17</v>
      </c>
      <c r="S16" s="4">
        <f t="shared" si="7"/>
        <v>62.5</v>
      </c>
      <c r="T16" s="3">
        <v>7</v>
      </c>
      <c r="U16" s="4">
        <f t="shared" si="8"/>
        <v>80</v>
      </c>
      <c r="V16" s="3">
        <v>4</v>
      </c>
      <c r="W16" s="4">
        <f t="shared" si="9"/>
        <v>0</v>
      </c>
      <c r="X16" s="3">
        <v>10</v>
      </c>
      <c r="Y16" s="4">
        <f t="shared" si="10"/>
        <v>56.09756097560976</v>
      </c>
      <c r="Z16" s="3">
        <v>19</v>
      </c>
      <c r="AA16" s="4">
        <f t="shared" si="11"/>
        <v>0</v>
      </c>
      <c r="AB16" s="3">
        <v>14</v>
      </c>
      <c r="AC16" s="4">
        <f t="shared" si="12"/>
        <v>0</v>
      </c>
      <c r="AD16" s="13">
        <v>2</v>
      </c>
      <c r="AE16" s="4">
        <f t="shared" si="13"/>
        <v>0</v>
      </c>
      <c r="AF16" s="13">
        <v>2</v>
      </c>
      <c r="AG16" s="15">
        <f t="shared" si="14"/>
        <v>6</v>
      </c>
      <c r="AH16" s="15">
        <f t="shared" si="15"/>
        <v>352.76422764227641</v>
      </c>
      <c r="AI16" s="15">
        <f>S16+Y16+O16+U16</f>
        <v>286.09756097560978</v>
      </c>
      <c r="AJ16" s="116">
        <v>9</v>
      </c>
      <c r="AK16" s="100"/>
    </row>
    <row r="17" spans="1:37" ht="12" x14ac:dyDescent="0.15">
      <c r="A17" s="90"/>
      <c r="B17" s="6" t="s">
        <v>190</v>
      </c>
      <c r="C17" s="6" t="s">
        <v>97</v>
      </c>
      <c r="D17" s="6">
        <v>624</v>
      </c>
      <c r="E17" s="4">
        <f t="shared" si="0"/>
        <v>0</v>
      </c>
      <c r="F17" s="13">
        <v>25</v>
      </c>
      <c r="G17" s="5">
        <f t="shared" si="1"/>
        <v>0</v>
      </c>
      <c r="H17" s="3">
        <v>13</v>
      </c>
      <c r="I17" s="5">
        <f t="shared" si="2"/>
        <v>0</v>
      </c>
      <c r="J17" s="3">
        <v>13</v>
      </c>
      <c r="K17" s="5">
        <f t="shared" si="3"/>
        <v>89.65517241379311</v>
      </c>
      <c r="L17" s="3">
        <v>4</v>
      </c>
      <c r="M17" s="4">
        <f t="shared" si="4"/>
        <v>0</v>
      </c>
      <c r="N17" s="3">
        <v>31</v>
      </c>
      <c r="O17" s="4">
        <f t="shared" si="5"/>
        <v>0</v>
      </c>
      <c r="P17" s="3">
        <v>9</v>
      </c>
      <c r="Q17" s="4">
        <f t="shared" si="6"/>
        <v>0</v>
      </c>
      <c r="R17" s="3">
        <v>17</v>
      </c>
      <c r="S17" s="4">
        <f t="shared" si="7"/>
        <v>0</v>
      </c>
      <c r="T17" s="3">
        <v>17</v>
      </c>
      <c r="U17" s="4">
        <f t="shared" si="8"/>
        <v>0</v>
      </c>
      <c r="V17" s="3">
        <v>16</v>
      </c>
      <c r="W17" s="4">
        <f t="shared" si="9"/>
        <v>0</v>
      </c>
      <c r="X17" s="3">
        <v>10</v>
      </c>
      <c r="Y17" s="4">
        <f t="shared" si="10"/>
        <v>95.121951219512198</v>
      </c>
      <c r="Z17" s="3">
        <v>3</v>
      </c>
      <c r="AA17" s="4">
        <f t="shared" si="11"/>
        <v>100</v>
      </c>
      <c r="AB17" s="3">
        <v>1</v>
      </c>
      <c r="AC17" s="4">
        <f t="shared" si="12"/>
        <v>0</v>
      </c>
      <c r="AD17" s="13">
        <v>2</v>
      </c>
      <c r="AE17" s="4">
        <f t="shared" si="13"/>
        <v>0</v>
      </c>
      <c r="AF17" s="13">
        <v>2</v>
      </c>
      <c r="AG17" s="15">
        <f t="shared" si="14"/>
        <v>3</v>
      </c>
      <c r="AH17" s="15">
        <f t="shared" si="15"/>
        <v>284.77712363330534</v>
      </c>
      <c r="AI17" s="15">
        <f>AA17+Y17+K17</f>
        <v>284.77712363330534</v>
      </c>
      <c r="AJ17" s="116">
        <v>10</v>
      </c>
      <c r="AK17" s="100"/>
    </row>
    <row r="18" spans="1:37" ht="12" x14ac:dyDescent="0.15">
      <c r="A18" s="90"/>
      <c r="B18" s="6" t="s">
        <v>62</v>
      </c>
      <c r="C18" s="6" t="s">
        <v>34</v>
      </c>
      <c r="D18" s="7">
        <v>608</v>
      </c>
      <c r="E18" s="4">
        <f t="shared" si="0"/>
        <v>0</v>
      </c>
      <c r="F18" s="13">
        <v>25</v>
      </c>
      <c r="G18" s="5">
        <f t="shared" si="1"/>
        <v>0</v>
      </c>
      <c r="H18" s="3">
        <v>13</v>
      </c>
      <c r="I18" s="5">
        <f t="shared" si="2"/>
        <v>83.333333333333343</v>
      </c>
      <c r="J18" s="3">
        <v>3</v>
      </c>
      <c r="K18" s="5">
        <f t="shared" si="3"/>
        <v>0</v>
      </c>
      <c r="L18" s="3">
        <v>30</v>
      </c>
      <c r="M18" s="4">
        <f t="shared" si="4"/>
        <v>0</v>
      </c>
      <c r="N18" s="3">
        <v>31</v>
      </c>
      <c r="O18" s="4">
        <f t="shared" si="5"/>
        <v>75</v>
      </c>
      <c r="P18" s="3">
        <v>3</v>
      </c>
      <c r="Q18" s="4">
        <f t="shared" si="6"/>
        <v>62.5</v>
      </c>
      <c r="R18" s="3">
        <v>7</v>
      </c>
      <c r="S18" s="4">
        <f t="shared" si="7"/>
        <v>12.5</v>
      </c>
      <c r="T18" s="3">
        <v>15</v>
      </c>
      <c r="U18" s="4">
        <f t="shared" si="8"/>
        <v>0</v>
      </c>
      <c r="V18" s="3">
        <v>16</v>
      </c>
      <c r="W18" s="4">
        <f t="shared" si="9"/>
        <v>0</v>
      </c>
      <c r="X18" s="3">
        <v>10</v>
      </c>
      <c r="Y18" s="4">
        <f t="shared" si="10"/>
        <v>46.341463414634148</v>
      </c>
      <c r="Z18" s="3">
        <v>23</v>
      </c>
      <c r="AA18" s="4">
        <f t="shared" si="11"/>
        <v>0</v>
      </c>
      <c r="AB18" s="3">
        <v>14</v>
      </c>
      <c r="AC18" s="4">
        <f t="shared" si="12"/>
        <v>0</v>
      </c>
      <c r="AD18" s="13">
        <v>2</v>
      </c>
      <c r="AE18" s="4">
        <f t="shared" si="13"/>
        <v>0</v>
      </c>
      <c r="AF18" s="13">
        <v>2</v>
      </c>
      <c r="AG18" s="15">
        <f t="shared" si="14"/>
        <v>5</v>
      </c>
      <c r="AH18" s="15">
        <f t="shared" si="15"/>
        <v>279.67479674796749</v>
      </c>
      <c r="AI18" s="15">
        <f>I18+Y18+O18+Q18</f>
        <v>267.17479674796749</v>
      </c>
      <c r="AJ18" s="116">
        <v>11</v>
      </c>
      <c r="AK18" s="100"/>
    </row>
    <row r="19" spans="1:37" ht="12" x14ac:dyDescent="0.15">
      <c r="A19" s="90"/>
      <c r="B19" s="6" t="s">
        <v>171</v>
      </c>
      <c r="C19" s="6" t="s">
        <v>14</v>
      </c>
      <c r="D19" s="6">
        <v>432</v>
      </c>
      <c r="E19" s="4">
        <f t="shared" si="0"/>
        <v>100</v>
      </c>
      <c r="F19" s="13">
        <v>1</v>
      </c>
      <c r="G19" s="5">
        <f t="shared" si="1"/>
        <v>0</v>
      </c>
      <c r="H19" s="3">
        <v>13</v>
      </c>
      <c r="I19" s="5">
        <f t="shared" si="2"/>
        <v>0</v>
      </c>
      <c r="J19" s="3">
        <v>13</v>
      </c>
      <c r="K19" s="5">
        <f t="shared" si="3"/>
        <v>0</v>
      </c>
      <c r="L19" s="3">
        <v>30</v>
      </c>
      <c r="M19" s="4">
        <f t="shared" si="4"/>
        <v>96.666666666666671</v>
      </c>
      <c r="N19" s="3">
        <v>2</v>
      </c>
      <c r="O19" s="4">
        <f t="shared" si="5"/>
        <v>0</v>
      </c>
      <c r="P19" s="3">
        <v>9</v>
      </c>
      <c r="Q19" s="4">
        <f t="shared" si="6"/>
        <v>0</v>
      </c>
      <c r="R19" s="3">
        <v>17</v>
      </c>
      <c r="S19" s="4">
        <f t="shared" si="7"/>
        <v>0</v>
      </c>
      <c r="T19" s="3">
        <v>17</v>
      </c>
      <c r="U19" s="4">
        <f t="shared" si="8"/>
        <v>0</v>
      </c>
      <c r="V19" s="3">
        <v>16</v>
      </c>
      <c r="W19" s="4">
        <f t="shared" si="9"/>
        <v>0</v>
      </c>
      <c r="X19" s="3">
        <v>10</v>
      </c>
      <c r="Y19" s="4">
        <f t="shared" si="10"/>
        <v>65.853658536585371</v>
      </c>
      <c r="Z19" s="3">
        <v>15</v>
      </c>
      <c r="AA19" s="4">
        <f t="shared" si="11"/>
        <v>0</v>
      </c>
      <c r="AB19" s="3">
        <v>14</v>
      </c>
      <c r="AC19" s="4">
        <f t="shared" si="12"/>
        <v>0</v>
      </c>
      <c r="AD19" s="13">
        <v>2</v>
      </c>
      <c r="AE19" s="4">
        <f t="shared" si="13"/>
        <v>0</v>
      </c>
      <c r="AF19" s="13">
        <v>2</v>
      </c>
      <c r="AG19" s="15">
        <f t="shared" si="14"/>
        <v>3</v>
      </c>
      <c r="AH19" s="15">
        <f t="shared" si="15"/>
        <v>262.52032520325201</v>
      </c>
      <c r="AI19" s="15">
        <f>Y19+M19+E19</f>
        <v>262.52032520325201</v>
      </c>
      <c r="AJ19" s="116">
        <v>12</v>
      </c>
      <c r="AK19" s="100"/>
    </row>
    <row r="20" spans="1:37" ht="12" x14ac:dyDescent="0.15">
      <c r="A20" s="90"/>
      <c r="B20" s="6" t="s">
        <v>79</v>
      </c>
      <c r="C20" s="6" t="s">
        <v>71</v>
      </c>
      <c r="D20" s="10">
        <v>612</v>
      </c>
      <c r="E20" s="4">
        <f t="shared" si="0"/>
        <v>0</v>
      </c>
      <c r="F20" s="13">
        <v>25</v>
      </c>
      <c r="G20" s="5">
        <f t="shared" si="1"/>
        <v>0</v>
      </c>
      <c r="H20" s="3">
        <v>13</v>
      </c>
      <c r="I20" s="5">
        <f t="shared" si="2"/>
        <v>0</v>
      </c>
      <c r="J20" s="3">
        <v>13</v>
      </c>
      <c r="K20" s="5">
        <f t="shared" si="3"/>
        <v>93.103448275862064</v>
      </c>
      <c r="L20" s="3">
        <v>3</v>
      </c>
      <c r="M20" s="4">
        <f t="shared" si="4"/>
        <v>83.333333333333343</v>
      </c>
      <c r="N20" s="3">
        <v>6</v>
      </c>
      <c r="O20" s="4">
        <f t="shared" si="5"/>
        <v>0</v>
      </c>
      <c r="P20" s="3">
        <v>9</v>
      </c>
      <c r="Q20" s="4">
        <f t="shared" si="6"/>
        <v>0</v>
      </c>
      <c r="R20" s="3">
        <v>17</v>
      </c>
      <c r="S20" s="4">
        <f t="shared" si="7"/>
        <v>0</v>
      </c>
      <c r="T20" s="3">
        <v>17</v>
      </c>
      <c r="U20" s="4">
        <f t="shared" si="8"/>
        <v>0</v>
      </c>
      <c r="V20" s="3">
        <v>16</v>
      </c>
      <c r="W20" s="4">
        <f t="shared" si="9"/>
        <v>11.111111111111111</v>
      </c>
      <c r="X20" s="3">
        <v>9</v>
      </c>
      <c r="Y20" s="4">
        <f t="shared" si="10"/>
        <v>0</v>
      </c>
      <c r="Z20" s="3">
        <v>42</v>
      </c>
      <c r="AA20" s="4">
        <f t="shared" si="11"/>
        <v>84.615384615384613</v>
      </c>
      <c r="AB20" s="3">
        <v>3</v>
      </c>
      <c r="AC20" s="4">
        <f t="shared" si="12"/>
        <v>0</v>
      </c>
      <c r="AD20" s="13">
        <v>2</v>
      </c>
      <c r="AE20" s="4">
        <f t="shared" si="13"/>
        <v>0</v>
      </c>
      <c r="AF20" s="13">
        <v>2</v>
      </c>
      <c r="AG20" s="15">
        <f t="shared" si="14"/>
        <v>4</v>
      </c>
      <c r="AH20" s="15">
        <f t="shared" si="15"/>
        <v>272.16327733569113</v>
      </c>
      <c r="AI20" s="15">
        <f>AA20+M20+K20</f>
        <v>261.05216622457999</v>
      </c>
      <c r="AJ20" s="116">
        <v>13</v>
      </c>
      <c r="AK20" s="100"/>
    </row>
    <row r="21" spans="1:37" ht="12" x14ac:dyDescent="0.15">
      <c r="A21" s="90"/>
      <c r="B21" s="6" t="s">
        <v>41</v>
      </c>
      <c r="C21" s="6" t="s">
        <v>143</v>
      </c>
      <c r="D21" s="6">
        <v>594</v>
      </c>
      <c r="E21" s="4">
        <f t="shared" si="0"/>
        <v>58.333333333333336</v>
      </c>
      <c r="F21" s="13">
        <v>11</v>
      </c>
      <c r="G21" s="5">
        <f t="shared" si="1"/>
        <v>58.333333333333336</v>
      </c>
      <c r="H21" s="3">
        <v>6</v>
      </c>
      <c r="I21" s="5">
        <f t="shared" si="2"/>
        <v>50</v>
      </c>
      <c r="J21" s="3">
        <v>7</v>
      </c>
      <c r="K21" s="5">
        <f t="shared" si="3"/>
        <v>0</v>
      </c>
      <c r="L21" s="3">
        <v>30</v>
      </c>
      <c r="M21" s="4">
        <f t="shared" si="4"/>
        <v>63.333333333333329</v>
      </c>
      <c r="N21" s="3">
        <v>12</v>
      </c>
      <c r="O21" s="4">
        <f t="shared" si="5"/>
        <v>0</v>
      </c>
      <c r="P21" s="3">
        <v>9</v>
      </c>
      <c r="Q21" s="4">
        <f t="shared" si="6"/>
        <v>0</v>
      </c>
      <c r="R21" s="3">
        <v>17</v>
      </c>
      <c r="S21" s="4">
        <f t="shared" si="7"/>
        <v>56.25</v>
      </c>
      <c r="T21" s="3">
        <v>8</v>
      </c>
      <c r="U21" s="4">
        <f t="shared" si="8"/>
        <v>60</v>
      </c>
      <c r="V21" s="3">
        <v>7</v>
      </c>
      <c r="W21" s="4">
        <f t="shared" si="9"/>
        <v>0</v>
      </c>
      <c r="X21" s="3">
        <v>10</v>
      </c>
      <c r="Y21" s="4">
        <f t="shared" si="10"/>
        <v>58.536585365853654</v>
      </c>
      <c r="Z21" s="3">
        <v>18</v>
      </c>
      <c r="AA21" s="4">
        <f t="shared" si="11"/>
        <v>38.461538461538467</v>
      </c>
      <c r="AB21" s="3">
        <v>9</v>
      </c>
      <c r="AC21" s="4">
        <f t="shared" si="12"/>
        <v>0</v>
      </c>
      <c r="AD21" s="13">
        <v>2</v>
      </c>
      <c r="AE21" s="4">
        <f t="shared" si="13"/>
        <v>0</v>
      </c>
      <c r="AF21" s="13">
        <v>2</v>
      </c>
      <c r="AG21" s="15">
        <f t="shared" si="14"/>
        <v>8</v>
      </c>
      <c r="AH21" s="15">
        <f t="shared" si="15"/>
        <v>443.24812382739213</v>
      </c>
      <c r="AI21" s="15">
        <f>E21+Y21+M21+U21</f>
        <v>240.20325203252031</v>
      </c>
      <c r="AJ21" s="116">
        <v>14</v>
      </c>
      <c r="AK21" s="100"/>
    </row>
    <row r="22" spans="1:37" ht="12" x14ac:dyDescent="0.15">
      <c r="A22" s="90"/>
      <c r="B22" s="6" t="s">
        <v>198</v>
      </c>
      <c r="C22" s="6" t="s">
        <v>11</v>
      </c>
      <c r="D22" s="6">
        <v>469</v>
      </c>
      <c r="E22" s="4">
        <f t="shared" si="0"/>
        <v>45.833333333333329</v>
      </c>
      <c r="F22" s="13">
        <v>14</v>
      </c>
      <c r="G22" s="5">
        <f t="shared" si="1"/>
        <v>0</v>
      </c>
      <c r="H22" s="3">
        <v>13</v>
      </c>
      <c r="I22" s="5">
        <f t="shared" si="2"/>
        <v>0</v>
      </c>
      <c r="J22" s="3">
        <v>13</v>
      </c>
      <c r="K22" s="5">
        <f t="shared" si="3"/>
        <v>58.620689655172406</v>
      </c>
      <c r="L22" s="3">
        <v>13</v>
      </c>
      <c r="M22" s="4">
        <f t="shared" si="4"/>
        <v>53.333333333333336</v>
      </c>
      <c r="N22" s="3">
        <v>15</v>
      </c>
      <c r="O22" s="4">
        <f t="shared" si="5"/>
        <v>0</v>
      </c>
      <c r="P22" s="3">
        <v>9</v>
      </c>
      <c r="Q22" s="4">
        <f t="shared" si="6"/>
        <v>0</v>
      </c>
      <c r="R22" s="3">
        <v>17</v>
      </c>
      <c r="S22" s="4">
        <f t="shared" si="7"/>
        <v>0</v>
      </c>
      <c r="T22" s="3">
        <v>17</v>
      </c>
      <c r="U22" s="4">
        <f t="shared" si="8"/>
        <v>0</v>
      </c>
      <c r="V22" s="3">
        <v>16</v>
      </c>
      <c r="W22" s="4">
        <f t="shared" si="9"/>
        <v>0</v>
      </c>
      <c r="X22" s="3">
        <v>10</v>
      </c>
      <c r="Y22" s="4">
        <f t="shared" si="10"/>
        <v>63.414634146341463</v>
      </c>
      <c r="Z22" s="3">
        <v>16</v>
      </c>
      <c r="AA22" s="4">
        <f t="shared" si="11"/>
        <v>53.846153846153847</v>
      </c>
      <c r="AB22" s="3">
        <v>7</v>
      </c>
      <c r="AC22" s="4">
        <f t="shared" si="12"/>
        <v>0</v>
      </c>
      <c r="AD22" s="13">
        <v>2</v>
      </c>
      <c r="AE22" s="4">
        <f t="shared" si="13"/>
        <v>0</v>
      </c>
      <c r="AF22" s="13">
        <v>2</v>
      </c>
      <c r="AG22" s="15">
        <f t="shared" si="14"/>
        <v>5</v>
      </c>
      <c r="AH22" s="15">
        <f t="shared" si="15"/>
        <v>275.04814431433437</v>
      </c>
      <c r="AI22" s="15">
        <f>K22+Y22+M22+AA22</f>
        <v>229.21481098100105</v>
      </c>
      <c r="AJ22" s="116">
        <v>15</v>
      </c>
      <c r="AK22" s="100"/>
    </row>
    <row r="23" spans="1:37" ht="12" x14ac:dyDescent="0.15">
      <c r="A23" s="90"/>
      <c r="B23" s="6" t="s">
        <v>19</v>
      </c>
      <c r="C23" s="6" t="s">
        <v>20</v>
      </c>
      <c r="D23" s="6">
        <v>535</v>
      </c>
      <c r="E23" s="4">
        <f t="shared" si="0"/>
        <v>50</v>
      </c>
      <c r="F23" s="13">
        <v>13</v>
      </c>
      <c r="G23" s="5">
        <f t="shared" si="1"/>
        <v>25</v>
      </c>
      <c r="H23" s="3">
        <v>10</v>
      </c>
      <c r="I23" s="5">
        <f t="shared" si="2"/>
        <v>0</v>
      </c>
      <c r="J23" s="3">
        <v>13</v>
      </c>
      <c r="K23" s="5">
        <f t="shared" si="3"/>
        <v>0</v>
      </c>
      <c r="L23" s="3">
        <v>30</v>
      </c>
      <c r="M23" s="4">
        <f t="shared" si="4"/>
        <v>50</v>
      </c>
      <c r="N23" s="3">
        <v>16</v>
      </c>
      <c r="O23" s="4">
        <f t="shared" si="5"/>
        <v>0</v>
      </c>
      <c r="P23" s="3">
        <v>9</v>
      </c>
      <c r="Q23" s="4">
        <f t="shared" si="6"/>
        <v>0</v>
      </c>
      <c r="R23" s="3">
        <v>17</v>
      </c>
      <c r="S23" s="4">
        <f t="shared" si="7"/>
        <v>25</v>
      </c>
      <c r="T23" s="3">
        <v>13</v>
      </c>
      <c r="U23" s="4">
        <f t="shared" si="8"/>
        <v>0</v>
      </c>
      <c r="V23" s="3">
        <v>16</v>
      </c>
      <c r="W23" s="4">
        <f t="shared" si="9"/>
        <v>0</v>
      </c>
      <c r="X23" s="3">
        <v>10</v>
      </c>
      <c r="Y23" s="4">
        <f t="shared" si="10"/>
        <v>48.780487804878049</v>
      </c>
      <c r="Z23" s="3">
        <v>22</v>
      </c>
      <c r="AA23" s="4">
        <f t="shared" si="11"/>
        <v>69.230769230769226</v>
      </c>
      <c r="AB23" s="3">
        <v>5</v>
      </c>
      <c r="AC23" s="4">
        <f t="shared" si="12"/>
        <v>0</v>
      </c>
      <c r="AD23" s="13">
        <v>2</v>
      </c>
      <c r="AE23" s="4">
        <f t="shared" si="13"/>
        <v>0</v>
      </c>
      <c r="AF23" s="13">
        <v>2</v>
      </c>
      <c r="AG23" s="15">
        <f t="shared" si="14"/>
        <v>6</v>
      </c>
      <c r="AH23" s="15">
        <f t="shared" si="15"/>
        <v>268.0112570356473</v>
      </c>
      <c r="AI23" s="15">
        <f>E23+Y23+M23+AA23</f>
        <v>218.01125703564728</v>
      </c>
      <c r="AJ23" s="116">
        <v>16</v>
      </c>
      <c r="AK23" s="100"/>
    </row>
    <row r="24" spans="1:37" ht="12" x14ac:dyDescent="0.15">
      <c r="A24" s="90"/>
      <c r="B24" s="6" t="s">
        <v>27</v>
      </c>
      <c r="C24" s="6" t="s">
        <v>24</v>
      </c>
      <c r="D24" s="6">
        <v>546</v>
      </c>
      <c r="E24" s="4">
        <f t="shared" si="0"/>
        <v>0</v>
      </c>
      <c r="F24" s="13">
        <v>25</v>
      </c>
      <c r="G24" s="5">
        <f t="shared" si="1"/>
        <v>16.666666666666664</v>
      </c>
      <c r="H24" s="3">
        <v>11</v>
      </c>
      <c r="I24" s="5">
        <f t="shared" si="2"/>
        <v>16.666666666666664</v>
      </c>
      <c r="J24" s="3">
        <v>11</v>
      </c>
      <c r="K24" s="5">
        <f t="shared" si="3"/>
        <v>0</v>
      </c>
      <c r="L24" s="3">
        <v>30</v>
      </c>
      <c r="M24" s="4">
        <f t="shared" si="4"/>
        <v>0</v>
      </c>
      <c r="N24" s="3">
        <v>31</v>
      </c>
      <c r="O24" s="4">
        <f t="shared" si="5"/>
        <v>50</v>
      </c>
      <c r="P24" s="3">
        <v>5</v>
      </c>
      <c r="Q24" s="4">
        <f t="shared" si="6"/>
        <v>68.75</v>
      </c>
      <c r="R24" s="3">
        <v>6</v>
      </c>
      <c r="S24" s="4">
        <f t="shared" si="7"/>
        <v>68.75</v>
      </c>
      <c r="T24" s="3">
        <v>6</v>
      </c>
      <c r="U24" s="4">
        <f t="shared" si="8"/>
        <v>66.666666666666657</v>
      </c>
      <c r="V24" s="3">
        <v>6</v>
      </c>
      <c r="W24" s="4">
        <f t="shared" si="9"/>
        <v>0</v>
      </c>
      <c r="X24" s="3">
        <v>10</v>
      </c>
      <c r="Y24" s="4">
        <f t="shared" si="10"/>
        <v>0</v>
      </c>
      <c r="Z24" s="3">
        <v>42</v>
      </c>
      <c r="AA24" s="4">
        <f t="shared" si="11"/>
        <v>0</v>
      </c>
      <c r="AB24" s="3">
        <v>14</v>
      </c>
      <c r="AC24" s="4">
        <f t="shared" si="12"/>
        <v>0</v>
      </c>
      <c r="AD24" s="13">
        <v>2</v>
      </c>
      <c r="AE24" s="4">
        <f t="shared" si="13"/>
        <v>0</v>
      </c>
      <c r="AF24" s="13">
        <v>2</v>
      </c>
      <c r="AG24" s="15">
        <f t="shared" si="14"/>
        <v>6</v>
      </c>
      <c r="AH24" s="15">
        <f t="shared" si="15"/>
        <v>287.5</v>
      </c>
      <c r="AI24" s="15"/>
      <c r="AJ24" s="116">
        <v>17</v>
      </c>
      <c r="AK24" s="100"/>
    </row>
    <row r="25" spans="1:37" ht="12" x14ac:dyDescent="0.15">
      <c r="A25" s="90"/>
      <c r="B25" s="6" t="s">
        <v>32</v>
      </c>
      <c r="C25" s="6" t="s">
        <v>24</v>
      </c>
      <c r="D25" s="6">
        <v>600</v>
      </c>
      <c r="E25" s="4">
        <f t="shared" si="0"/>
        <v>95.833333333333343</v>
      </c>
      <c r="F25" s="13">
        <v>2</v>
      </c>
      <c r="G25" s="5">
        <f t="shared" si="1"/>
        <v>83.333333333333343</v>
      </c>
      <c r="H25" s="3">
        <v>3</v>
      </c>
      <c r="I25" s="5">
        <f t="shared" si="2"/>
        <v>8.3333333333333321</v>
      </c>
      <c r="J25" s="3">
        <v>12</v>
      </c>
      <c r="K25" s="5">
        <f t="shared" si="3"/>
        <v>0</v>
      </c>
      <c r="L25" s="3">
        <v>30</v>
      </c>
      <c r="M25" s="4">
        <f t="shared" si="4"/>
        <v>0</v>
      </c>
      <c r="N25" s="3">
        <v>31</v>
      </c>
      <c r="O25" s="4">
        <f t="shared" si="5"/>
        <v>0</v>
      </c>
      <c r="P25" s="3">
        <v>9</v>
      </c>
      <c r="Q25" s="4">
        <f t="shared" si="6"/>
        <v>100</v>
      </c>
      <c r="R25" s="3">
        <v>1</v>
      </c>
      <c r="S25" s="4">
        <f t="shared" si="7"/>
        <v>0</v>
      </c>
      <c r="T25" s="3">
        <v>17</v>
      </c>
      <c r="U25" s="4">
        <f t="shared" si="8"/>
        <v>0</v>
      </c>
      <c r="V25" s="3">
        <v>16</v>
      </c>
      <c r="W25" s="4">
        <f t="shared" si="9"/>
        <v>0</v>
      </c>
      <c r="X25" s="3">
        <v>10</v>
      </c>
      <c r="Y25" s="4">
        <f t="shared" si="10"/>
        <v>0</v>
      </c>
      <c r="Z25" s="3">
        <v>42</v>
      </c>
      <c r="AA25" s="4">
        <f t="shared" si="11"/>
        <v>0</v>
      </c>
      <c r="AB25" s="3">
        <v>14</v>
      </c>
      <c r="AC25" s="4">
        <f t="shared" si="12"/>
        <v>0</v>
      </c>
      <c r="AD25" s="13">
        <v>2</v>
      </c>
      <c r="AE25" s="4">
        <f t="shared" si="13"/>
        <v>0</v>
      </c>
      <c r="AF25" s="13">
        <v>2</v>
      </c>
      <c r="AG25" s="15">
        <f t="shared" si="14"/>
        <v>4</v>
      </c>
      <c r="AH25" s="15">
        <f t="shared" si="15"/>
        <v>287.5</v>
      </c>
      <c r="AI25" s="15"/>
      <c r="AJ25" s="116">
        <v>18</v>
      </c>
      <c r="AK25" s="100"/>
    </row>
    <row r="26" spans="1:37" ht="12" x14ac:dyDescent="0.15">
      <c r="A26" s="90"/>
      <c r="B26" s="9" t="s">
        <v>31</v>
      </c>
      <c r="C26" s="6" t="s">
        <v>11</v>
      </c>
      <c r="D26" s="7">
        <v>516</v>
      </c>
      <c r="E26" s="4">
        <f t="shared" si="0"/>
        <v>0</v>
      </c>
      <c r="F26" s="13">
        <v>25</v>
      </c>
      <c r="G26" s="5">
        <f t="shared" si="1"/>
        <v>0</v>
      </c>
      <c r="H26" s="3">
        <v>13</v>
      </c>
      <c r="I26" s="5">
        <f t="shared" si="2"/>
        <v>0</v>
      </c>
      <c r="J26" s="3">
        <v>13</v>
      </c>
      <c r="K26" s="5">
        <f t="shared" si="3"/>
        <v>62.068965517241381</v>
      </c>
      <c r="L26" s="3">
        <v>12</v>
      </c>
      <c r="M26" s="4">
        <f t="shared" si="4"/>
        <v>90</v>
      </c>
      <c r="N26" s="3">
        <v>4</v>
      </c>
      <c r="O26" s="4">
        <f t="shared" si="5"/>
        <v>0</v>
      </c>
      <c r="P26" s="3">
        <v>9</v>
      </c>
      <c r="Q26" s="4">
        <f t="shared" si="6"/>
        <v>0</v>
      </c>
      <c r="R26" s="3">
        <v>17</v>
      </c>
      <c r="S26" s="4">
        <f t="shared" si="7"/>
        <v>0</v>
      </c>
      <c r="T26" s="3">
        <v>17</v>
      </c>
      <c r="U26" s="4">
        <f t="shared" si="8"/>
        <v>0</v>
      </c>
      <c r="V26" s="3">
        <v>16</v>
      </c>
      <c r="W26" s="4">
        <f t="shared" si="9"/>
        <v>0</v>
      </c>
      <c r="X26" s="3">
        <v>10</v>
      </c>
      <c r="Y26" s="4">
        <f t="shared" si="10"/>
        <v>73.170731707317074</v>
      </c>
      <c r="Z26" s="3">
        <v>12</v>
      </c>
      <c r="AA26" s="4">
        <f t="shared" si="11"/>
        <v>0</v>
      </c>
      <c r="AB26" s="3">
        <v>14</v>
      </c>
      <c r="AC26" s="4">
        <f t="shared" si="12"/>
        <v>0</v>
      </c>
      <c r="AD26" s="13">
        <v>2</v>
      </c>
      <c r="AE26" s="4">
        <f t="shared" si="13"/>
        <v>0</v>
      </c>
      <c r="AF26" s="13">
        <v>2</v>
      </c>
      <c r="AG26" s="15">
        <f t="shared" si="14"/>
        <v>3</v>
      </c>
      <c r="AH26" s="15">
        <f t="shared" si="15"/>
        <v>225.23969722455848</v>
      </c>
      <c r="AI26" s="15"/>
      <c r="AJ26" s="116">
        <v>19</v>
      </c>
      <c r="AK26" s="100"/>
    </row>
    <row r="27" spans="1:37" ht="12" x14ac:dyDescent="0.15">
      <c r="A27" s="90"/>
      <c r="B27" s="6" t="s">
        <v>114</v>
      </c>
      <c r="C27" s="6" t="s">
        <v>20</v>
      </c>
      <c r="D27" s="6">
        <v>561</v>
      </c>
      <c r="E27" s="4">
        <f t="shared" si="0"/>
        <v>70.833333333333343</v>
      </c>
      <c r="F27" s="13">
        <v>8</v>
      </c>
      <c r="G27" s="5">
        <f t="shared" si="1"/>
        <v>0</v>
      </c>
      <c r="H27" s="3">
        <v>13</v>
      </c>
      <c r="I27" s="5">
        <f t="shared" si="2"/>
        <v>0</v>
      </c>
      <c r="J27" s="3">
        <v>13</v>
      </c>
      <c r="K27" s="5">
        <f t="shared" si="3"/>
        <v>0</v>
      </c>
      <c r="L27" s="3">
        <v>30</v>
      </c>
      <c r="M27" s="4">
        <f t="shared" si="4"/>
        <v>70</v>
      </c>
      <c r="N27" s="3">
        <v>10</v>
      </c>
      <c r="O27" s="4">
        <f t="shared" si="5"/>
        <v>0</v>
      </c>
      <c r="P27" s="3">
        <v>9</v>
      </c>
      <c r="Q27" s="4">
        <f t="shared" si="6"/>
        <v>0</v>
      </c>
      <c r="R27" s="3">
        <v>17</v>
      </c>
      <c r="S27" s="4">
        <f t="shared" si="7"/>
        <v>0</v>
      </c>
      <c r="T27" s="3">
        <v>17</v>
      </c>
      <c r="U27" s="4">
        <f t="shared" si="8"/>
        <v>0</v>
      </c>
      <c r="V27" s="3">
        <v>16</v>
      </c>
      <c r="W27" s="4">
        <f t="shared" si="9"/>
        <v>55.555555555555557</v>
      </c>
      <c r="X27" s="3">
        <v>5</v>
      </c>
      <c r="Y27" s="4">
        <f t="shared" si="10"/>
        <v>0</v>
      </c>
      <c r="Z27" s="3">
        <v>42</v>
      </c>
      <c r="AA27" s="4">
        <f t="shared" si="11"/>
        <v>23.076923076923077</v>
      </c>
      <c r="AB27" s="3">
        <v>11</v>
      </c>
      <c r="AC27" s="4">
        <f t="shared" si="12"/>
        <v>0</v>
      </c>
      <c r="AD27" s="13">
        <v>2</v>
      </c>
      <c r="AE27" s="4">
        <f t="shared" si="13"/>
        <v>0</v>
      </c>
      <c r="AF27" s="13">
        <v>2</v>
      </c>
      <c r="AG27" s="15">
        <f t="shared" si="14"/>
        <v>4</v>
      </c>
      <c r="AH27" s="15">
        <f t="shared" si="15"/>
        <v>219.46581196581198</v>
      </c>
      <c r="AI27" s="15"/>
      <c r="AJ27" s="116">
        <v>20</v>
      </c>
      <c r="AK27" s="100"/>
    </row>
    <row r="28" spans="1:37" ht="12" x14ac:dyDescent="0.15">
      <c r="A28" s="90"/>
      <c r="B28" s="6" t="s">
        <v>73</v>
      </c>
      <c r="C28" s="6" t="s">
        <v>11</v>
      </c>
      <c r="D28" s="6">
        <v>375</v>
      </c>
      <c r="E28" s="4">
        <f t="shared" si="0"/>
        <v>0</v>
      </c>
      <c r="F28" s="13">
        <v>25</v>
      </c>
      <c r="G28" s="5">
        <f t="shared" si="1"/>
        <v>0</v>
      </c>
      <c r="H28" s="3">
        <v>13</v>
      </c>
      <c r="I28" s="5">
        <f t="shared" si="2"/>
        <v>0</v>
      </c>
      <c r="J28" s="3">
        <v>13</v>
      </c>
      <c r="K28" s="5">
        <f t="shared" si="3"/>
        <v>75.862068965517238</v>
      </c>
      <c r="L28" s="3">
        <v>8</v>
      </c>
      <c r="M28" s="4">
        <f t="shared" si="4"/>
        <v>60</v>
      </c>
      <c r="N28" s="3">
        <v>13</v>
      </c>
      <c r="O28" s="4">
        <f t="shared" si="5"/>
        <v>0</v>
      </c>
      <c r="P28" s="3">
        <v>9</v>
      </c>
      <c r="Q28" s="4">
        <f t="shared" si="6"/>
        <v>0</v>
      </c>
      <c r="R28" s="3">
        <v>17</v>
      </c>
      <c r="S28" s="4">
        <f t="shared" si="7"/>
        <v>0</v>
      </c>
      <c r="T28" s="3">
        <v>17</v>
      </c>
      <c r="U28" s="4">
        <f t="shared" si="8"/>
        <v>0</v>
      </c>
      <c r="V28" s="3">
        <v>16</v>
      </c>
      <c r="W28" s="4">
        <f t="shared" si="9"/>
        <v>0</v>
      </c>
      <c r="X28" s="3">
        <v>10</v>
      </c>
      <c r="Y28" s="4">
        <f t="shared" si="10"/>
        <v>70.731707317073173</v>
      </c>
      <c r="Z28" s="3">
        <v>13</v>
      </c>
      <c r="AA28" s="4">
        <f t="shared" si="11"/>
        <v>0</v>
      </c>
      <c r="AB28" s="3">
        <v>14</v>
      </c>
      <c r="AC28" s="4">
        <f t="shared" si="12"/>
        <v>0</v>
      </c>
      <c r="AD28" s="13">
        <v>2</v>
      </c>
      <c r="AE28" s="4">
        <f t="shared" si="13"/>
        <v>0</v>
      </c>
      <c r="AF28" s="13">
        <v>2</v>
      </c>
      <c r="AG28" s="15">
        <f t="shared" si="14"/>
        <v>3</v>
      </c>
      <c r="AH28" s="15">
        <f t="shared" si="15"/>
        <v>206.5937762825904</v>
      </c>
      <c r="AI28" s="15"/>
      <c r="AJ28" s="116">
        <v>21</v>
      </c>
      <c r="AK28" s="100"/>
    </row>
    <row r="29" spans="1:37" ht="12" x14ac:dyDescent="0.15">
      <c r="A29" s="90"/>
      <c r="B29" s="6" t="s">
        <v>23</v>
      </c>
      <c r="C29" s="6" t="s">
        <v>24</v>
      </c>
      <c r="D29" s="7">
        <v>610</v>
      </c>
      <c r="E29" s="4">
        <f t="shared" si="0"/>
        <v>0</v>
      </c>
      <c r="F29" s="13">
        <v>25</v>
      </c>
      <c r="G29" s="5">
        <f t="shared" si="1"/>
        <v>66.666666666666657</v>
      </c>
      <c r="H29" s="3">
        <v>5</v>
      </c>
      <c r="I29" s="5">
        <f t="shared" si="2"/>
        <v>0</v>
      </c>
      <c r="J29" s="3">
        <v>13</v>
      </c>
      <c r="K29" s="5">
        <f t="shared" si="3"/>
        <v>0</v>
      </c>
      <c r="L29" s="3">
        <v>30</v>
      </c>
      <c r="M29" s="4">
        <f t="shared" si="4"/>
        <v>0</v>
      </c>
      <c r="N29" s="3">
        <v>31</v>
      </c>
      <c r="O29" s="4">
        <f t="shared" si="5"/>
        <v>0</v>
      </c>
      <c r="P29" s="3">
        <v>9</v>
      </c>
      <c r="Q29" s="4">
        <f t="shared" si="6"/>
        <v>87.5</v>
      </c>
      <c r="R29" s="3">
        <v>3</v>
      </c>
      <c r="S29" s="4">
        <f t="shared" si="7"/>
        <v>0</v>
      </c>
      <c r="T29" s="3">
        <v>17</v>
      </c>
      <c r="U29" s="4">
        <f t="shared" si="8"/>
        <v>0</v>
      </c>
      <c r="V29" s="3">
        <v>16</v>
      </c>
      <c r="W29" s="4">
        <f t="shared" si="9"/>
        <v>0</v>
      </c>
      <c r="X29" s="3">
        <v>10</v>
      </c>
      <c r="Y29" s="4">
        <f t="shared" si="10"/>
        <v>43.902439024390247</v>
      </c>
      <c r="Z29" s="3">
        <v>24</v>
      </c>
      <c r="AA29" s="4">
        <f t="shared" si="11"/>
        <v>0</v>
      </c>
      <c r="AB29" s="3">
        <v>14</v>
      </c>
      <c r="AC29" s="4">
        <f t="shared" si="12"/>
        <v>0</v>
      </c>
      <c r="AD29" s="13">
        <v>2</v>
      </c>
      <c r="AE29" s="4">
        <f t="shared" si="13"/>
        <v>0</v>
      </c>
      <c r="AF29" s="13">
        <v>2</v>
      </c>
      <c r="AG29" s="15">
        <f t="shared" si="14"/>
        <v>3</v>
      </c>
      <c r="AH29" s="15">
        <f t="shared" si="15"/>
        <v>198.0691056910569</v>
      </c>
      <c r="AI29" s="15"/>
      <c r="AJ29" s="116">
        <v>22</v>
      </c>
      <c r="AK29" s="100"/>
    </row>
    <row r="30" spans="1:37" ht="12" x14ac:dyDescent="0.15">
      <c r="A30" s="90"/>
      <c r="B30" s="6" t="s">
        <v>17</v>
      </c>
      <c r="C30" s="6" t="s">
        <v>11</v>
      </c>
      <c r="D30" s="6">
        <v>623</v>
      </c>
      <c r="E30" s="4">
        <f t="shared" si="0"/>
        <v>0</v>
      </c>
      <c r="F30" s="13">
        <v>25</v>
      </c>
      <c r="G30" s="5">
        <f t="shared" si="1"/>
        <v>0</v>
      </c>
      <c r="H30" s="3">
        <v>13</v>
      </c>
      <c r="I30" s="5">
        <f t="shared" si="2"/>
        <v>0</v>
      </c>
      <c r="J30" s="3">
        <v>13</v>
      </c>
      <c r="K30" s="5">
        <f t="shared" si="3"/>
        <v>96.551724137931032</v>
      </c>
      <c r="L30" s="3">
        <v>2</v>
      </c>
      <c r="M30" s="4">
        <f t="shared" si="4"/>
        <v>0</v>
      </c>
      <c r="N30" s="3">
        <v>31</v>
      </c>
      <c r="O30" s="4">
        <f t="shared" si="5"/>
        <v>0</v>
      </c>
      <c r="P30" s="3">
        <v>9</v>
      </c>
      <c r="Q30" s="4">
        <f t="shared" si="6"/>
        <v>0</v>
      </c>
      <c r="R30" s="3">
        <v>17</v>
      </c>
      <c r="S30" s="4">
        <f t="shared" si="7"/>
        <v>0</v>
      </c>
      <c r="T30" s="3">
        <v>17</v>
      </c>
      <c r="U30" s="4">
        <f t="shared" si="8"/>
        <v>0</v>
      </c>
      <c r="V30" s="3">
        <v>16</v>
      </c>
      <c r="W30" s="4">
        <f t="shared" si="9"/>
        <v>0</v>
      </c>
      <c r="X30" s="3">
        <v>10</v>
      </c>
      <c r="Y30" s="4">
        <f t="shared" si="10"/>
        <v>90.243902439024396</v>
      </c>
      <c r="Z30" s="3">
        <v>5</v>
      </c>
      <c r="AA30" s="4">
        <f t="shared" si="11"/>
        <v>0</v>
      </c>
      <c r="AB30" s="3">
        <v>14</v>
      </c>
      <c r="AC30" s="4">
        <f t="shared" si="12"/>
        <v>0</v>
      </c>
      <c r="AD30" s="13">
        <v>2</v>
      </c>
      <c r="AE30" s="4">
        <f t="shared" si="13"/>
        <v>0</v>
      </c>
      <c r="AF30" s="13">
        <v>2</v>
      </c>
      <c r="AG30" s="15">
        <f t="shared" si="14"/>
        <v>2</v>
      </c>
      <c r="AH30" s="15">
        <f t="shared" si="15"/>
        <v>186.79562657695544</v>
      </c>
      <c r="AI30" s="15"/>
      <c r="AJ30" s="116">
        <v>23</v>
      </c>
      <c r="AK30" s="100"/>
    </row>
    <row r="31" spans="1:37" ht="12" x14ac:dyDescent="0.15">
      <c r="A31" s="90"/>
      <c r="B31" s="7" t="s">
        <v>141</v>
      </c>
      <c r="C31" s="6" t="s">
        <v>186</v>
      </c>
      <c r="D31" s="7">
        <v>86</v>
      </c>
      <c r="E31" s="4">
        <f t="shared" si="0"/>
        <v>62.5</v>
      </c>
      <c r="F31" s="13">
        <v>10</v>
      </c>
      <c r="G31" s="5">
        <f t="shared" si="1"/>
        <v>0</v>
      </c>
      <c r="H31" s="3">
        <v>13</v>
      </c>
      <c r="I31" s="5">
        <f t="shared" si="2"/>
        <v>0</v>
      </c>
      <c r="J31" s="3">
        <v>13</v>
      </c>
      <c r="K31" s="5">
        <f t="shared" si="3"/>
        <v>0</v>
      </c>
      <c r="L31" s="3">
        <v>30</v>
      </c>
      <c r="M31" s="4">
        <f t="shared" si="4"/>
        <v>76.666666666666671</v>
      </c>
      <c r="N31" s="3">
        <v>8</v>
      </c>
      <c r="O31" s="4">
        <f t="shared" si="5"/>
        <v>0</v>
      </c>
      <c r="P31" s="3">
        <v>9</v>
      </c>
      <c r="Q31" s="4">
        <f t="shared" si="6"/>
        <v>0</v>
      </c>
      <c r="R31" s="3">
        <v>17</v>
      </c>
      <c r="S31" s="4">
        <f t="shared" si="7"/>
        <v>0</v>
      </c>
      <c r="T31" s="3">
        <v>17</v>
      </c>
      <c r="U31" s="4">
        <f t="shared" si="8"/>
        <v>0</v>
      </c>
      <c r="V31" s="3">
        <v>16</v>
      </c>
      <c r="W31" s="4">
        <f t="shared" si="9"/>
        <v>0</v>
      </c>
      <c r="X31" s="3">
        <v>10</v>
      </c>
      <c r="Y31" s="4">
        <f t="shared" si="10"/>
        <v>41.463414634146339</v>
      </c>
      <c r="Z31" s="3">
        <v>25</v>
      </c>
      <c r="AA31" s="4">
        <f t="shared" si="11"/>
        <v>0</v>
      </c>
      <c r="AB31" s="3">
        <v>14</v>
      </c>
      <c r="AC31" s="4">
        <f t="shared" si="12"/>
        <v>0</v>
      </c>
      <c r="AD31" s="13">
        <v>2</v>
      </c>
      <c r="AE31" s="4">
        <f t="shared" si="13"/>
        <v>0</v>
      </c>
      <c r="AF31" s="13">
        <v>2</v>
      </c>
      <c r="AG31" s="15">
        <f t="shared" si="14"/>
        <v>3</v>
      </c>
      <c r="AH31" s="15">
        <f t="shared" si="15"/>
        <v>180.630081300813</v>
      </c>
      <c r="AI31" s="15"/>
      <c r="AJ31" s="116">
        <v>24</v>
      </c>
      <c r="AK31" s="100"/>
    </row>
    <row r="32" spans="1:37" ht="12" x14ac:dyDescent="0.15">
      <c r="A32" s="90"/>
      <c r="B32" s="6" t="s">
        <v>26</v>
      </c>
      <c r="C32" s="6" t="s">
        <v>209</v>
      </c>
      <c r="D32" s="6">
        <v>582</v>
      </c>
      <c r="E32" s="4">
        <f t="shared" si="0"/>
        <v>79.166666666666657</v>
      </c>
      <c r="F32" s="13">
        <v>6</v>
      </c>
      <c r="G32" s="5">
        <f t="shared" si="1"/>
        <v>0</v>
      </c>
      <c r="H32" s="3">
        <v>13</v>
      </c>
      <c r="I32" s="5">
        <f t="shared" si="2"/>
        <v>0</v>
      </c>
      <c r="J32" s="3">
        <v>13</v>
      </c>
      <c r="K32" s="5">
        <f t="shared" si="3"/>
        <v>55.172413793103445</v>
      </c>
      <c r="L32" s="3">
        <v>14</v>
      </c>
      <c r="M32" s="4">
        <f t="shared" si="4"/>
        <v>16.666666666666664</v>
      </c>
      <c r="N32" s="3">
        <v>26</v>
      </c>
      <c r="O32" s="4">
        <f t="shared" si="5"/>
        <v>0</v>
      </c>
      <c r="P32" s="3">
        <v>9</v>
      </c>
      <c r="Q32" s="4">
        <f t="shared" si="6"/>
        <v>0</v>
      </c>
      <c r="R32" s="3">
        <v>17</v>
      </c>
      <c r="S32" s="4">
        <f t="shared" si="7"/>
        <v>0</v>
      </c>
      <c r="T32" s="3">
        <v>17</v>
      </c>
      <c r="U32" s="4">
        <f t="shared" si="8"/>
        <v>0</v>
      </c>
      <c r="V32" s="3">
        <v>16</v>
      </c>
      <c r="W32" s="4">
        <f t="shared" si="9"/>
        <v>22.222222222222221</v>
      </c>
      <c r="X32" s="3">
        <v>8</v>
      </c>
      <c r="Y32" s="4">
        <f t="shared" si="10"/>
        <v>0</v>
      </c>
      <c r="Z32" s="3">
        <v>42</v>
      </c>
      <c r="AA32" s="4">
        <f t="shared" si="11"/>
        <v>0</v>
      </c>
      <c r="AB32" s="3">
        <v>14</v>
      </c>
      <c r="AC32" s="4">
        <f t="shared" si="12"/>
        <v>0</v>
      </c>
      <c r="AD32" s="13">
        <v>2</v>
      </c>
      <c r="AE32" s="4">
        <f t="shared" si="13"/>
        <v>0</v>
      </c>
      <c r="AF32" s="13">
        <v>2</v>
      </c>
      <c r="AG32" s="15">
        <f t="shared" si="14"/>
        <v>4</v>
      </c>
      <c r="AH32" s="15">
        <f t="shared" si="15"/>
        <v>173.227969348659</v>
      </c>
      <c r="AI32" s="15"/>
      <c r="AJ32" s="116">
        <v>25</v>
      </c>
      <c r="AK32" s="100"/>
    </row>
    <row r="33" spans="1:37" ht="12" x14ac:dyDescent="0.15">
      <c r="A33" s="90"/>
      <c r="B33" s="6" t="s">
        <v>172</v>
      </c>
      <c r="C33" s="6" t="s">
        <v>140</v>
      </c>
      <c r="D33" s="6">
        <v>631</v>
      </c>
      <c r="E33" s="4">
        <f t="shared" si="0"/>
        <v>37.5</v>
      </c>
      <c r="F33" s="13">
        <v>16</v>
      </c>
      <c r="G33" s="5">
        <f t="shared" si="1"/>
        <v>0</v>
      </c>
      <c r="H33" s="3">
        <v>13</v>
      </c>
      <c r="I33" s="5">
        <f t="shared" si="2"/>
        <v>0</v>
      </c>
      <c r="J33" s="3">
        <v>13</v>
      </c>
      <c r="K33" s="5">
        <f t="shared" si="3"/>
        <v>31.03448275862069</v>
      </c>
      <c r="L33" s="3">
        <v>21</v>
      </c>
      <c r="M33" s="4">
        <f t="shared" si="4"/>
        <v>3.3333333333333335</v>
      </c>
      <c r="N33" s="3">
        <v>30</v>
      </c>
      <c r="O33" s="4">
        <f t="shared" si="5"/>
        <v>0</v>
      </c>
      <c r="P33" s="3">
        <v>9</v>
      </c>
      <c r="Q33" s="4">
        <f t="shared" si="6"/>
        <v>0</v>
      </c>
      <c r="R33" s="3">
        <v>17</v>
      </c>
      <c r="S33" s="4">
        <f t="shared" si="7"/>
        <v>0</v>
      </c>
      <c r="T33" s="3">
        <v>17</v>
      </c>
      <c r="U33" s="4">
        <f t="shared" si="8"/>
        <v>0</v>
      </c>
      <c r="V33" s="3">
        <v>16</v>
      </c>
      <c r="W33" s="4">
        <f t="shared" si="9"/>
        <v>44.444444444444443</v>
      </c>
      <c r="X33" s="3">
        <v>6</v>
      </c>
      <c r="Y33" s="4">
        <f t="shared" si="10"/>
        <v>53.658536585365859</v>
      </c>
      <c r="Z33" s="3">
        <v>20</v>
      </c>
      <c r="AA33" s="4">
        <f t="shared" si="11"/>
        <v>0</v>
      </c>
      <c r="AB33" s="3">
        <v>14</v>
      </c>
      <c r="AC33" s="4">
        <f t="shared" si="12"/>
        <v>0</v>
      </c>
      <c r="AD33" s="13">
        <v>2</v>
      </c>
      <c r="AE33" s="4">
        <f t="shared" si="13"/>
        <v>0</v>
      </c>
      <c r="AF33" s="13">
        <v>2</v>
      </c>
      <c r="AG33" s="15">
        <f t="shared" si="14"/>
        <v>5</v>
      </c>
      <c r="AH33" s="15">
        <f t="shared" si="15"/>
        <v>169.97079712176432</v>
      </c>
      <c r="AI33" s="15"/>
      <c r="AJ33" s="116">
        <v>26</v>
      </c>
      <c r="AK33" s="100"/>
    </row>
    <row r="34" spans="1:37" x14ac:dyDescent="0.15">
      <c r="A34" s="90"/>
      <c r="B34" s="7" t="s">
        <v>47</v>
      </c>
      <c r="C34" s="7" t="s">
        <v>35</v>
      </c>
      <c r="D34" s="7">
        <v>588</v>
      </c>
      <c r="E34" s="4">
        <f t="shared" si="0"/>
        <v>29.166666666666668</v>
      </c>
      <c r="F34" s="13">
        <v>18</v>
      </c>
      <c r="G34" s="5">
        <f t="shared" si="1"/>
        <v>0</v>
      </c>
      <c r="H34" s="3">
        <v>13</v>
      </c>
      <c r="I34" s="5">
        <f t="shared" si="2"/>
        <v>0</v>
      </c>
      <c r="J34" s="3">
        <v>13</v>
      </c>
      <c r="K34" s="5">
        <f t="shared" si="3"/>
        <v>27.586206896551722</v>
      </c>
      <c r="L34" s="3">
        <v>22</v>
      </c>
      <c r="M34" s="4">
        <f t="shared" si="4"/>
        <v>26.666666666666668</v>
      </c>
      <c r="N34" s="3">
        <v>23</v>
      </c>
      <c r="O34" s="4">
        <f t="shared" si="5"/>
        <v>0</v>
      </c>
      <c r="P34" s="3">
        <v>9</v>
      </c>
      <c r="Q34" s="4">
        <f t="shared" si="6"/>
        <v>0</v>
      </c>
      <c r="R34" s="3">
        <v>17</v>
      </c>
      <c r="S34" s="4">
        <f t="shared" si="7"/>
        <v>0</v>
      </c>
      <c r="T34" s="3">
        <v>17</v>
      </c>
      <c r="U34" s="4">
        <f t="shared" si="8"/>
        <v>0</v>
      </c>
      <c r="V34" s="3">
        <v>16</v>
      </c>
      <c r="W34" s="4">
        <f t="shared" si="9"/>
        <v>0</v>
      </c>
      <c r="X34" s="3">
        <v>10</v>
      </c>
      <c r="Y34" s="4">
        <f t="shared" si="10"/>
        <v>39.024390243902438</v>
      </c>
      <c r="Z34" s="3">
        <v>26</v>
      </c>
      <c r="AA34" s="4">
        <f t="shared" si="11"/>
        <v>46.153846153846153</v>
      </c>
      <c r="AB34" s="3">
        <v>8</v>
      </c>
      <c r="AC34" s="4">
        <f t="shared" si="12"/>
        <v>0</v>
      </c>
      <c r="AD34" s="13">
        <v>2</v>
      </c>
      <c r="AE34" s="4">
        <f t="shared" si="13"/>
        <v>0</v>
      </c>
      <c r="AF34" s="13">
        <v>2</v>
      </c>
      <c r="AG34" s="15">
        <f t="shared" si="14"/>
        <v>5</v>
      </c>
      <c r="AH34" s="15">
        <f t="shared" si="15"/>
        <v>168.59777662763364</v>
      </c>
      <c r="AI34" s="15"/>
      <c r="AJ34" s="116">
        <v>27</v>
      </c>
      <c r="AK34" s="100"/>
    </row>
    <row r="35" spans="1:37" ht="12" x14ac:dyDescent="0.15">
      <c r="A35" s="90"/>
      <c r="B35" s="6" t="s">
        <v>53</v>
      </c>
      <c r="C35" s="6" t="s">
        <v>24</v>
      </c>
      <c r="D35" s="6">
        <v>620</v>
      </c>
      <c r="E35" s="4">
        <f t="shared" si="0"/>
        <v>0</v>
      </c>
      <c r="F35" s="13">
        <v>25</v>
      </c>
      <c r="G35" s="5">
        <f t="shared" si="1"/>
        <v>0</v>
      </c>
      <c r="H35" s="3">
        <v>13</v>
      </c>
      <c r="I35" s="5">
        <f t="shared" si="2"/>
        <v>33.333333333333329</v>
      </c>
      <c r="J35" s="3">
        <v>9</v>
      </c>
      <c r="K35" s="5">
        <f t="shared" si="3"/>
        <v>0</v>
      </c>
      <c r="L35" s="3">
        <v>30</v>
      </c>
      <c r="M35" s="4">
        <f t="shared" si="4"/>
        <v>0</v>
      </c>
      <c r="N35" s="3">
        <v>31</v>
      </c>
      <c r="O35" s="4">
        <f t="shared" si="5"/>
        <v>37.5</v>
      </c>
      <c r="P35" s="3">
        <v>6</v>
      </c>
      <c r="Q35" s="4">
        <f t="shared" si="6"/>
        <v>25</v>
      </c>
      <c r="R35" s="3">
        <v>13</v>
      </c>
      <c r="S35" s="4">
        <f t="shared" si="7"/>
        <v>31.25</v>
      </c>
      <c r="T35" s="3">
        <v>12</v>
      </c>
      <c r="U35" s="4">
        <f t="shared" si="8"/>
        <v>26.666666666666668</v>
      </c>
      <c r="V35" s="3">
        <v>12</v>
      </c>
      <c r="W35" s="4">
        <f t="shared" si="9"/>
        <v>0</v>
      </c>
      <c r="X35" s="3">
        <v>10</v>
      </c>
      <c r="Y35" s="4">
        <f t="shared" si="10"/>
        <v>0</v>
      </c>
      <c r="Z35" s="3">
        <v>42</v>
      </c>
      <c r="AA35" s="4">
        <f t="shared" si="11"/>
        <v>0</v>
      </c>
      <c r="AB35" s="3">
        <v>14</v>
      </c>
      <c r="AC35" s="4">
        <f t="shared" si="12"/>
        <v>0</v>
      </c>
      <c r="AD35" s="13">
        <v>2</v>
      </c>
      <c r="AE35" s="4">
        <f t="shared" si="13"/>
        <v>0</v>
      </c>
      <c r="AF35" s="13">
        <v>2</v>
      </c>
      <c r="AG35" s="15">
        <f t="shared" si="14"/>
        <v>5</v>
      </c>
      <c r="AH35" s="15">
        <f t="shared" si="15"/>
        <v>153.75</v>
      </c>
      <c r="AI35" s="15"/>
      <c r="AJ35" s="116">
        <v>28</v>
      </c>
      <c r="AK35" s="100"/>
    </row>
    <row r="36" spans="1:37" ht="12" x14ac:dyDescent="0.15">
      <c r="A36" s="90"/>
      <c r="B36" s="6" t="s">
        <v>165</v>
      </c>
      <c r="C36" s="6" t="s">
        <v>14</v>
      </c>
      <c r="D36" s="6">
        <v>636</v>
      </c>
      <c r="E36" s="4">
        <f t="shared" si="0"/>
        <v>0</v>
      </c>
      <c r="F36" s="13">
        <v>25</v>
      </c>
      <c r="G36" s="5">
        <f t="shared" si="1"/>
        <v>0</v>
      </c>
      <c r="H36" s="3">
        <v>13</v>
      </c>
      <c r="I36" s="5">
        <f t="shared" si="2"/>
        <v>0</v>
      </c>
      <c r="J36" s="3">
        <v>13</v>
      </c>
      <c r="K36" s="5">
        <f t="shared" si="3"/>
        <v>51.724137931034484</v>
      </c>
      <c r="L36" s="3">
        <v>15</v>
      </c>
      <c r="M36" s="4">
        <f t="shared" si="4"/>
        <v>100</v>
      </c>
      <c r="N36" s="3">
        <v>1</v>
      </c>
      <c r="O36" s="4">
        <f t="shared" si="5"/>
        <v>0</v>
      </c>
      <c r="P36" s="3">
        <v>9</v>
      </c>
      <c r="Q36" s="4">
        <f t="shared" si="6"/>
        <v>0</v>
      </c>
      <c r="R36" s="3">
        <v>17</v>
      </c>
      <c r="S36" s="4">
        <f t="shared" si="7"/>
        <v>0</v>
      </c>
      <c r="T36" s="3">
        <v>17</v>
      </c>
      <c r="U36" s="4">
        <f t="shared" si="8"/>
        <v>0</v>
      </c>
      <c r="V36" s="3">
        <v>16</v>
      </c>
      <c r="W36" s="4">
        <f t="shared" si="9"/>
        <v>0</v>
      </c>
      <c r="X36" s="3">
        <v>10</v>
      </c>
      <c r="Y36" s="4">
        <f t="shared" si="10"/>
        <v>0</v>
      </c>
      <c r="Z36" s="3">
        <v>42</v>
      </c>
      <c r="AA36" s="4">
        <f t="shared" si="11"/>
        <v>0</v>
      </c>
      <c r="AB36" s="3">
        <v>14</v>
      </c>
      <c r="AC36" s="4">
        <f t="shared" si="12"/>
        <v>0</v>
      </c>
      <c r="AD36" s="13">
        <v>2</v>
      </c>
      <c r="AE36" s="4">
        <f t="shared" si="13"/>
        <v>0</v>
      </c>
      <c r="AF36" s="13">
        <v>2</v>
      </c>
      <c r="AG36" s="15">
        <f t="shared" si="14"/>
        <v>2</v>
      </c>
      <c r="AH36" s="15">
        <f t="shared" si="15"/>
        <v>151.72413793103448</v>
      </c>
      <c r="AI36" s="15"/>
      <c r="AJ36" s="116">
        <v>29</v>
      </c>
      <c r="AK36" s="100"/>
    </row>
    <row r="37" spans="1:37" x14ac:dyDescent="0.15">
      <c r="A37" s="90"/>
      <c r="B37" s="7" t="s">
        <v>39</v>
      </c>
      <c r="C37" s="7" t="s">
        <v>139</v>
      </c>
      <c r="D37" s="7">
        <v>619</v>
      </c>
      <c r="E37" s="4">
        <f t="shared" si="0"/>
        <v>0</v>
      </c>
      <c r="F37" s="13">
        <v>25</v>
      </c>
      <c r="G37" s="5">
        <f t="shared" si="1"/>
        <v>0</v>
      </c>
      <c r="H37" s="3">
        <v>13</v>
      </c>
      <c r="I37" s="5">
        <f t="shared" si="2"/>
        <v>0</v>
      </c>
      <c r="J37" s="3">
        <v>13</v>
      </c>
      <c r="K37" s="5">
        <f t="shared" si="3"/>
        <v>0</v>
      </c>
      <c r="L37" s="3">
        <v>30</v>
      </c>
      <c r="M37" s="4">
        <f t="shared" si="4"/>
        <v>0</v>
      </c>
      <c r="N37" s="3">
        <v>31</v>
      </c>
      <c r="O37" s="4">
        <f t="shared" si="5"/>
        <v>0</v>
      </c>
      <c r="P37" s="3">
        <v>9</v>
      </c>
      <c r="Q37" s="4">
        <f t="shared" si="6"/>
        <v>50</v>
      </c>
      <c r="R37" s="3">
        <v>9</v>
      </c>
      <c r="S37" s="4">
        <f t="shared" si="7"/>
        <v>93.75</v>
      </c>
      <c r="T37" s="3">
        <v>2</v>
      </c>
      <c r="U37" s="4">
        <f t="shared" si="8"/>
        <v>0</v>
      </c>
      <c r="V37" s="3">
        <v>16</v>
      </c>
      <c r="W37" s="4">
        <f t="shared" si="9"/>
        <v>0</v>
      </c>
      <c r="X37" s="3">
        <v>10</v>
      </c>
      <c r="Y37" s="4">
        <f t="shared" si="10"/>
        <v>0</v>
      </c>
      <c r="Z37" s="3">
        <v>42</v>
      </c>
      <c r="AA37" s="4">
        <f t="shared" si="11"/>
        <v>0</v>
      </c>
      <c r="AB37" s="3">
        <v>14</v>
      </c>
      <c r="AC37" s="4">
        <f t="shared" si="12"/>
        <v>0</v>
      </c>
      <c r="AD37" s="13">
        <v>2</v>
      </c>
      <c r="AE37" s="4">
        <f t="shared" si="13"/>
        <v>0</v>
      </c>
      <c r="AF37" s="13">
        <v>2</v>
      </c>
      <c r="AG37" s="15">
        <f t="shared" si="14"/>
        <v>2</v>
      </c>
      <c r="AH37" s="15">
        <f t="shared" si="15"/>
        <v>143.75</v>
      </c>
      <c r="AI37" s="15"/>
      <c r="AJ37" s="116">
        <v>30</v>
      </c>
      <c r="AK37" s="100"/>
    </row>
    <row r="38" spans="1:37" ht="12" x14ac:dyDescent="0.15">
      <c r="A38" s="90"/>
      <c r="B38" s="6" t="s">
        <v>174</v>
      </c>
      <c r="C38" s="6" t="s">
        <v>97</v>
      </c>
      <c r="D38" s="6">
        <v>432</v>
      </c>
      <c r="E38" s="4">
        <f t="shared" si="0"/>
        <v>41.666666666666671</v>
      </c>
      <c r="F38" s="13">
        <v>15</v>
      </c>
      <c r="G38" s="5">
        <f t="shared" si="1"/>
        <v>0</v>
      </c>
      <c r="H38" s="3">
        <v>13</v>
      </c>
      <c r="I38" s="5">
        <f t="shared" si="2"/>
        <v>0</v>
      </c>
      <c r="J38" s="3">
        <v>13</v>
      </c>
      <c r="K38" s="5">
        <f t="shared" si="3"/>
        <v>37.931034482758619</v>
      </c>
      <c r="L38" s="3">
        <v>19</v>
      </c>
      <c r="M38" s="4">
        <f t="shared" si="4"/>
        <v>0</v>
      </c>
      <c r="N38" s="3">
        <v>31</v>
      </c>
      <c r="O38" s="4">
        <f t="shared" si="5"/>
        <v>0</v>
      </c>
      <c r="P38" s="3">
        <v>9</v>
      </c>
      <c r="Q38" s="4">
        <f t="shared" si="6"/>
        <v>0</v>
      </c>
      <c r="R38" s="3">
        <v>17</v>
      </c>
      <c r="S38" s="4">
        <f t="shared" si="7"/>
        <v>0</v>
      </c>
      <c r="T38" s="3">
        <v>17</v>
      </c>
      <c r="U38" s="4">
        <f t="shared" si="8"/>
        <v>0</v>
      </c>
      <c r="V38" s="3">
        <v>16</v>
      </c>
      <c r="W38" s="4">
        <f t="shared" si="9"/>
        <v>0</v>
      </c>
      <c r="X38" s="3">
        <v>10</v>
      </c>
      <c r="Y38" s="4">
        <f t="shared" si="10"/>
        <v>0</v>
      </c>
      <c r="Z38" s="3">
        <v>42</v>
      </c>
      <c r="AA38" s="4">
        <f t="shared" si="11"/>
        <v>61.53846153846154</v>
      </c>
      <c r="AB38" s="3">
        <v>6</v>
      </c>
      <c r="AC38" s="4">
        <f t="shared" si="12"/>
        <v>0</v>
      </c>
      <c r="AD38" s="13">
        <v>2</v>
      </c>
      <c r="AE38" s="4">
        <f t="shared" si="13"/>
        <v>0</v>
      </c>
      <c r="AF38" s="13">
        <v>2</v>
      </c>
      <c r="AG38" s="15">
        <f t="shared" si="14"/>
        <v>3</v>
      </c>
      <c r="AH38" s="15">
        <f t="shared" si="15"/>
        <v>141.13616268788684</v>
      </c>
      <c r="AI38" s="15"/>
      <c r="AJ38" s="116">
        <v>31</v>
      </c>
      <c r="AK38" s="100"/>
    </row>
    <row r="39" spans="1:37" ht="12" x14ac:dyDescent="0.15">
      <c r="A39" s="90"/>
      <c r="B39" s="9" t="s">
        <v>50</v>
      </c>
      <c r="C39" s="6" t="s">
        <v>24</v>
      </c>
      <c r="D39" s="7">
        <v>500</v>
      </c>
      <c r="E39" s="4">
        <f t="shared" si="0"/>
        <v>0</v>
      </c>
      <c r="F39" s="13">
        <v>25</v>
      </c>
      <c r="G39" s="5">
        <f t="shared" si="1"/>
        <v>0</v>
      </c>
      <c r="H39" s="3">
        <v>13</v>
      </c>
      <c r="I39" s="5">
        <f t="shared" si="2"/>
        <v>0</v>
      </c>
      <c r="J39" s="3">
        <v>13</v>
      </c>
      <c r="K39" s="5">
        <f t="shared" si="3"/>
        <v>0</v>
      </c>
      <c r="L39" s="3">
        <v>30</v>
      </c>
      <c r="M39" s="4">
        <f t="shared" si="4"/>
        <v>0</v>
      </c>
      <c r="N39" s="3">
        <v>31</v>
      </c>
      <c r="O39" s="4">
        <f t="shared" si="5"/>
        <v>25</v>
      </c>
      <c r="P39" s="3">
        <v>7</v>
      </c>
      <c r="Q39" s="4">
        <f t="shared" si="6"/>
        <v>31.25</v>
      </c>
      <c r="R39" s="3">
        <v>12</v>
      </c>
      <c r="S39" s="4">
        <f t="shared" si="7"/>
        <v>18.75</v>
      </c>
      <c r="T39" s="3">
        <v>14</v>
      </c>
      <c r="U39" s="4">
        <f t="shared" si="8"/>
        <v>53.333333333333336</v>
      </c>
      <c r="V39" s="3">
        <v>8</v>
      </c>
      <c r="W39" s="4">
        <f t="shared" si="9"/>
        <v>0</v>
      </c>
      <c r="X39" s="3">
        <v>10</v>
      </c>
      <c r="Y39" s="4">
        <f t="shared" si="10"/>
        <v>0</v>
      </c>
      <c r="Z39" s="3">
        <v>42</v>
      </c>
      <c r="AA39" s="4">
        <f t="shared" si="11"/>
        <v>0</v>
      </c>
      <c r="AB39" s="3">
        <v>14</v>
      </c>
      <c r="AC39" s="4">
        <f t="shared" si="12"/>
        <v>0</v>
      </c>
      <c r="AD39" s="13">
        <v>2</v>
      </c>
      <c r="AE39" s="4">
        <f t="shared" si="13"/>
        <v>0</v>
      </c>
      <c r="AF39" s="13">
        <v>2</v>
      </c>
      <c r="AG39" s="15">
        <f t="shared" si="14"/>
        <v>4</v>
      </c>
      <c r="AH39" s="15">
        <f t="shared" si="15"/>
        <v>128.33333333333334</v>
      </c>
      <c r="AI39" s="15"/>
      <c r="AJ39" s="116">
        <v>32</v>
      </c>
      <c r="AK39" s="100"/>
    </row>
    <row r="40" spans="1:37" ht="12" x14ac:dyDescent="0.15">
      <c r="A40" s="90"/>
      <c r="B40" s="6" t="s">
        <v>183</v>
      </c>
      <c r="C40" s="6" t="s">
        <v>184</v>
      </c>
      <c r="D40" s="6">
        <v>605</v>
      </c>
      <c r="E40" s="4">
        <f t="shared" ref="E40:E71" si="16">IF(F40="",0,(($F$7-F40+1)/$F$7)*100)</f>
        <v>4.1666666666666661</v>
      </c>
      <c r="F40" s="13">
        <v>24</v>
      </c>
      <c r="G40" s="5">
        <f t="shared" ref="G40:G71" si="17">IF(H40="",0,(($H$7-H40+1)/$H$7)*100)</f>
        <v>0</v>
      </c>
      <c r="H40" s="3">
        <v>13</v>
      </c>
      <c r="I40" s="5">
        <f t="shared" ref="I40:I71" si="18">IF(J40="",0,(($J$7-J40+1)/$J$7)*100)</f>
        <v>0</v>
      </c>
      <c r="J40" s="3">
        <v>13</v>
      </c>
      <c r="K40" s="5">
        <f t="shared" ref="K40:K71" si="19">IF(L40="",0,(($L$7-L40+1)/$L$7)*100)</f>
        <v>0</v>
      </c>
      <c r="L40" s="3">
        <v>30</v>
      </c>
      <c r="M40" s="4">
        <f t="shared" ref="M40:M71" si="20">IF(N40="",0,(($N$7-N40+1)/$N$7)*100)</f>
        <v>43.333333333333336</v>
      </c>
      <c r="N40" s="3">
        <v>18</v>
      </c>
      <c r="O40" s="4">
        <f t="shared" ref="O40:O71" si="21">IF(P40="",0,(($P$7-P40+1)/$P$7)*100)</f>
        <v>0</v>
      </c>
      <c r="P40" s="3">
        <v>9</v>
      </c>
      <c r="Q40" s="4">
        <f t="shared" ref="Q40:Q71" si="22">IF(R40="",0,(($R$7-R40+1)/$R$7)*100)</f>
        <v>0</v>
      </c>
      <c r="R40" s="3">
        <v>17</v>
      </c>
      <c r="S40" s="4">
        <f t="shared" ref="S40:S71" si="23">IF(T40="",0,(($T$7-T40+1)/$T$7)*100)</f>
        <v>0</v>
      </c>
      <c r="T40" s="3">
        <v>17</v>
      </c>
      <c r="U40" s="4">
        <f t="shared" ref="U40:U71" si="24">IF(V40="",0,(($V$7-V40+1)/$V$7)*100)</f>
        <v>0</v>
      </c>
      <c r="V40" s="3">
        <v>16</v>
      </c>
      <c r="W40" s="4">
        <f t="shared" ref="W40:W71" si="25">IF(X40="",0,(($X$7-X40+1)/$X$7)*100)</f>
        <v>0</v>
      </c>
      <c r="X40" s="3">
        <v>10</v>
      </c>
      <c r="Y40" s="4">
        <f t="shared" ref="Y40:Y71" si="26">IF(Z40="",0,(($Z$7-Z40+1)/$Z$7)*100)</f>
        <v>78.048780487804876</v>
      </c>
      <c r="Z40" s="3">
        <v>10</v>
      </c>
      <c r="AA40" s="4">
        <f t="shared" ref="AA40:AA71" si="27">IF(AB40="",0,(($AB$7-AB40+1)/$AB$7)*100)</f>
        <v>0</v>
      </c>
      <c r="AB40" s="3">
        <v>14</v>
      </c>
      <c r="AC40" s="4">
        <f t="shared" ref="AC40:AC71" si="28">IF(AD40="",0,(($AD$7-AD40+1)/$AD$7)*100)</f>
        <v>0</v>
      </c>
      <c r="AD40" s="13">
        <v>2</v>
      </c>
      <c r="AE40" s="4">
        <f t="shared" ref="AE40:AE71" si="29">IF(AF40="",0,(($AF$7-AF40+1)/$AF$7)*100)</f>
        <v>0</v>
      </c>
      <c r="AF40" s="13">
        <v>2</v>
      </c>
      <c r="AG40" s="15">
        <f t="shared" ref="AG40:AG71" si="30">14-(COUNTIF(E40:AF40,0))</f>
        <v>3</v>
      </c>
      <c r="AH40" s="15">
        <f t="shared" ref="AH40:AH71" si="31">G40+I40+M40+K40+O40+Q40+ S40+U40+W40+Y40+AA40+AC40+AE40+E40</f>
        <v>125.54878048780488</v>
      </c>
      <c r="AI40" s="15"/>
      <c r="AJ40" s="116">
        <v>33</v>
      </c>
      <c r="AK40" s="100"/>
    </row>
    <row r="41" spans="1:37" ht="12" x14ac:dyDescent="0.15">
      <c r="A41" s="90"/>
      <c r="B41" s="6" t="s">
        <v>12</v>
      </c>
      <c r="C41" s="6" t="s">
        <v>128</v>
      </c>
      <c r="D41" s="6">
        <v>566</v>
      </c>
      <c r="E41" s="4">
        <f t="shared" si="16"/>
        <v>0</v>
      </c>
      <c r="F41" s="13">
        <v>25</v>
      </c>
      <c r="G41" s="5">
        <f t="shared" si="17"/>
        <v>91.666666666666657</v>
      </c>
      <c r="H41" s="3">
        <v>2</v>
      </c>
      <c r="I41" s="5">
        <f t="shared" si="18"/>
        <v>25</v>
      </c>
      <c r="J41" s="3">
        <v>10</v>
      </c>
      <c r="K41" s="5">
        <f t="shared" si="19"/>
        <v>0</v>
      </c>
      <c r="L41" s="3">
        <v>30</v>
      </c>
      <c r="M41" s="4">
        <f t="shared" si="20"/>
        <v>0</v>
      </c>
      <c r="N41" s="3">
        <v>31</v>
      </c>
      <c r="O41" s="4">
        <f t="shared" si="21"/>
        <v>0</v>
      </c>
      <c r="P41" s="3">
        <v>9</v>
      </c>
      <c r="Q41" s="4">
        <f t="shared" si="22"/>
        <v>6.25</v>
      </c>
      <c r="R41" s="3">
        <v>16</v>
      </c>
      <c r="S41" s="4">
        <f t="shared" si="23"/>
        <v>0</v>
      </c>
      <c r="T41" s="3">
        <v>17</v>
      </c>
      <c r="U41" s="4">
        <f t="shared" si="24"/>
        <v>0</v>
      </c>
      <c r="V41" s="3">
        <v>16</v>
      </c>
      <c r="W41" s="4">
        <f t="shared" si="25"/>
        <v>0</v>
      </c>
      <c r="X41" s="3">
        <v>10</v>
      </c>
      <c r="Y41" s="4">
        <f t="shared" si="26"/>
        <v>0</v>
      </c>
      <c r="Z41" s="3">
        <v>42</v>
      </c>
      <c r="AA41" s="4">
        <f t="shared" si="27"/>
        <v>0</v>
      </c>
      <c r="AB41" s="3">
        <v>14</v>
      </c>
      <c r="AC41" s="4">
        <f t="shared" si="28"/>
        <v>0</v>
      </c>
      <c r="AD41" s="13">
        <v>2</v>
      </c>
      <c r="AE41" s="4">
        <f t="shared" si="29"/>
        <v>0</v>
      </c>
      <c r="AF41" s="13">
        <v>2</v>
      </c>
      <c r="AG41" s="15">
        <f t="shared" si="30"/>
        <v>3</v>
      </c>
      <c r="AH41" s="15">
        <f t="shared" si="31"/>
        <v>122.91666666666666</v>
      </c>
      <c r="AI41" s="15"/>
      <c r="AJ41" s="116">
        <v>34</v>
      </c>
      <c r="AK41" s="100"/>
    </row>
    <row r="42" spans="1:37" x14ac:dyDescent="0.15">
      <c r="A42" s="90"/>
      <c r="B42" s="7" t="s">
        <v>207</v>
      </c>
      <c r="C42" s="7" t="s">
        <v>360</v>
      </c>
      <c r="D42" s="7">
        <v>483</v>
      </c>
      <c r="E42" s="4">
        <f t="shared" si="16"/>
        <v>0</v>
      </c>
      <c r="F42" s="13">
        <v>25</v>
      </c>
      <c r="G42" s="5">
        <f t="shared" si="17"/>
        <v>0</v>
      </c>
      <c r="H42" s="3">
        <v>13</v>
      </c>
      <c r="I42" s="5">
        <f t="shared" si="18"/>
        <v>0</v>
      </c>
      <c r="J42" s="3">
        <v>13</v>
      </c>
      <c r="K42" s="5">
        <f t="shared" si="19"/>
        <v>0</v>
      </c>
      <c r="L42" s="3">
        <v>30</v>
      </c>
      <c r="M42" s="4">
        <f t="shared" si="20"/>
        <v>66.666666666666657</v>
      </c>
      <c r="N42" s="3">
        <v>11</v>
      </c>
      <c r="O42" s="4">
        <f t="shared" si="21"/>
        <v>0</v>
      </c>
      <c r="P42" s="3">
        <v>9</v>
      </c>
      <c r="Q42" s="4">
        <f t="shared" si="22"/>
        <v>37.5</v>
      </c>
      <c r="R42" s="3">
        <v>11</v>
      </c>
      <c r="S42" s="4">
        <f t="shared" si="23"/>
        <v>0</v>
      </c>
      <c r="T42" s="3">
        <v>17</v>
      </c>
      <c r="U42" s="4">
        <f t="shared" si="24"/>
        <v>0</v>
      </c>
      <c r="V42" s="3">
        <v>16</v>
      </c>
      <c r="W42" s="4">
        <f t="shared" si="25"/>
        <v>0</v>
      </c>
      <c r="X42" s="3">
        <v>10</v>
      </c>
      <c r="Y42" s="4">
        <f t="shared" si="26"/>
        <v>0</v>
      </c>
      <c r="Z42" s="3">
        <v>42</v>
      </c>
      <c r="AA42" s="4">
        <f t="shared" si="27"/>
        <v>0</v>
      </c>
      <c r="AB42" s="3">
        <v>14</v>
      </c>
      <c r="AC42" s="4">
        <f t="shared" si="28"/>
        <v>0</v>
      </c>
      <c r="AD42" s="13">
        <v>2</v>
      </c>
      <c r="AE42" s="4">
        <f t="shared" si="29"/>
        <v>0</v>
      </c>
      <c r="AF42" s="13">
        <v>2</v>
      </c>
      <c r="AG42" s="15">
        <f t="shared" si="30"/>
        <v>2</v>
      </c>
      <c r="AH42" s="15">
        <f t="shared" si="31"/>
        <v>104.16666666666666</v>
      </c>
      <c r="AI42" s="15"/>
      <c r="AJ42" s="116">
        <v>35</v>
      </c>
      <c r="AK42" s="100"/>
    </row>
    <row r="43" spans="1:37" ht="12" x14ac:dyDescent="0.15">
      <c r="A43" s="90"/>
      <c r="B43" s="6" t="s">
        <v>116</v>
      </c>
      <c r="C43" s="6" t="s">
        <v>11</v>
      </c>
      <c r="D43" s="7">
        <v>178</v>
      </c>
      <c r="E43" s="4">
        <f t="shared" si="16"/>
        <v>20.833333333333336</v>
      </c>
      <c r="F43" s="13">
        <v>20</v>
      </c>
      <c r="G43" s="5">
        <f t="shared" si="17"/>
        <v>0</v>
      </c>
      <c r="H43" s="3">
        <v>13</v>
      </c>
      <c r="I43" s="5">
        <f t="shared" si="18"/>
        <v>0</v>
      </c>
      <c r="J43" s="3">
        <v>13</v>
      </c>
      <c r="K43" s="5">
        <f t="shared" si="19"/>
        <v>41.379310344827587</v>
      </c>
      <c r="L43" s="3">
        <v>18</v>
      </c>
      <c r="M43" s="4">
        <f t="shared" si="20"/>
        <v>40</v>
      </c>
      <c r="N43" s="3">
        <v>19</v>
      </c>
      <c r="O43" s="4">
        <f t="shared" si="21"/>
        <v>0</v>
      </c>
      <c r="P43" s="3">
        <v>9</v>
      </c>
      <c r="Q43" s="4">
        <f t="shared" si="22"/>
        <v>0</v>
      </c>
      <c r="R43" s="3">
        <v>17</v>
      </c>
      <c r="S43" s="4">
        <f t="shared" si="23"/>
        <v>0</v>
      </c>
      <c r="T43" s="3">
        <v>17</v>
      </c>
      <c r="U43" s="4">
        <f t="shared" si="24"/>
        <v>0</v>
      </c>
      <c r="V43" s="3">
        <v>16</v>
      </c>
      <c r="W43" s="4">
        <f t="shared" si="25"/>
        <v>0</v>
      </c>
      <c r="X43" s="3">
        <v>10</v>
      </c>
      <c r="Y43" s="4">
        <f t="shared" si="26"/>
        <v>0</v>
      </c>
      <c r="Z43" s="3">
        <v>42</v>
      </c>
      <c r="AA43" s="4">
        <f t="shared" si="27"/>
        <v>0</v>
      </c>
      <c r="AB43" s="3">
        <v>14</v>
      </c>
      <c r="AC43" s="4">
        <f t="shared" si="28"/>
        <v>0</v>
      </c>
      <c r="AD43" s="13">
        <v>2</v>
      </c>
      <c r="AE43" s="4">
        <f t="shared" si="29"/>
        <v>0</v>
      </c>
      <c r="AF43" s="13">
        <v>2</v>
      </c>
      <c r="AG43" s="15">
        <f t="shared" si="30"/>
        <v>3</v>
      </c>
      <c r="AH43" s="15">
        <f t="shared" si="31"/>
        <v>102.21264367816093</v>
      </c>
      <c r="AI43" s="15"/>
      <c r="AJ43" s="116">
        <v>36</v>
      </c>
      <c r="AK43" s="100"/>
    </row>
    <row r="44" spans="1:37" ht="12" x14ac:dyDescent="0.15">
      <c r="A44" s="90"/>
      <c r="B44" s="6" t="s">
        <v>111</v>
      </c>
      <c r="C44" s="6" t="s">
        <v>168</v>
      </c>
      <c r="D44" s="6">
        <v>609</v>
      </c>
      <c r="E44" s="4">
        <f t="shared" si="16"/>
        <v>0</v>
      </c>
      <c r="F44" s="13">
        <v>25</v>
      </c>
      <c r="G44" s="5">
        <f t="shared" si="17"/>
        <v>0</v>
      </c>
      <c r="H44" s="3">
        <v>13</v>
      </c>
      <c r="I44" s="5">
        <f t="shared" si="18"/>
        <v>0</v>
      </c>
      <c r="J44" s="3">
        <v>13</v>
      </c>
      <c r="K44" s="5">
        <f t="shared" si="19"/>
        <v>100</v>
      </c>
      <c r="L44" s="3">
        <v>1</v>
      </c>
      <c r="M44" s="4">
        <f t="shared" si="20"/>
        <v>0</v>
      </c>
      <c r="N44" s="3">
        <v>31</v>
      </c>
      <c r="O44" s="4">
        <f t="shared" si="21"/>
        <v>0</v>
      </c>
      <c r="P44" s="3">
        <v>9</v>
      </c>
      <c r="Q44" s="4">
        <f t="shared" si="22"/>
        <v>0</v>
      </c>
      <c r="R44" s="3">
        <v>17</v>
      </c>
      <c r="S44" s="4">
        <f t="shared" si="23"/>
        <v>0</v>
      </c>
      <c r="T44" s="3">
        <v>17</v>
      </c>
      <c r="U44" s="4">
        <f t="shared" si="24"/>
        <v>0</v>
      </c>
      <c r="V44" s="3">
        <v>16</v>
      </c>
      <c r="W44" s="4">
        <f t="shared" si="25"/>
        <v>0</v>
      </c>
      <c r="X44" s="3">
        <v>10</v>
      </c>
      <c r="Y44" s="4">
        <f t="shared" si="26"/>
        <v>0</v>
      </c>
      <c r="Z44" s="3">
        <v>42</v>
      </c>
      <c r="AA44" s="4">
        <f t="shared" si="27"/>
        <v>0</v>
      </c>
      <c r="AB44" s="3">
        <v>14</v>
      </c>
      <c r="AC44" s="4">
        <f t="shared" si="28"/>
        <v>0</v>
      </c>
      <c r="AD44" s="13">
        <v>2</v>
      </c>
      <c r="AE44" s="4">
        <f t="shared" si="29"/>
        <v>0</v>
      </c>
      <c r="AF44" s="13">
        <v>2</v>
      </c>
      <c r="AG44" s="15">
        <f t="shared" si="30"/>
        <v>1</v>
      </c>
      <c r="AH44" s="15">
        <f t="shared" si="31"/>
        <v>100</v>
      </c>
      <c r="AI44" s="15"/>
      <c r="AJ44" s="116">
        <v>37</v>
      </c>
      <c r="AK44" s="100"/>
    </row>
    <row r="45" spans="1:37" ht="12" x14ac:dyDescent="0.15">
      <c r="A45" s="90"/>
      <c r="B45" s="6" t="s">
        <v>110</v>
      </c>
      <c r="C45" s="6" t="s">
        <v>97</v>
      </c>
      <c r="D45" s="6">
        <v>614</v>
      </c>
      <c r="E45" s="4">
        <f t="shared" si="16"/>
        <v>0</v>
      </c>
      <c r="F45" s="13">
        <v>25</v>
      </c>
      <c r="G45" s="5">
        <f t="shared" si="17"/>
        <v>0</v>
      </c>
      <c r="H45" s="3">
        <v>13</v>
      </c>
      <c r="I45" s="5">
        <f t="shared" si="18"/>
        <v>0</v>
      </c>
      <c r="J45" s="3">
        <v>13</v>
      </c>
      <c r="K45" s="5">
        <f t="shared" si="19"/>
        <v>0</v>
      </c>
      <c r="L45" s="3">
        <v>30</v>
      </c>
      <c r="M45" s="4">
        <f t="shared" si="20"/>
        <v>0</v>
      </c>
      <c r="N45" s="3">
        <v>31</v>
      </c>
      <c r="O45" s="4">
        <f t="shared" si="21"/>
        <v>0</v>
      </c>
      <c r="P45" s="3">
        <v>9</v>
      </c>
      <c r="Q45" s="4">
        <f t="shared" si="22"/>
        <v>0</v>
      </c>
      <c r="R45" s="3">
        <v>17</v>
      </c>
      <c r="S45" s="4">
        <f t="shared" si="23"/>
        <v>0</v>
      </c>
      <c r="T45" s="3">
        <v>17</v>
      </c>
      <c r="U45" s="4">
        <f t="shared" si="24"/>
        <v>0</v>
      </c>
      <c r="V45" s="3">
        <v>16</v>
      </c>
      <c r="W45" s="4">
        <f t="shared" si="25"/>
        <v>0</v>
      </c>
      <c r="X45" s="3">
        <v>10</v>
      </c>
      <c r="Y45" s="4">
        <f t="shared" si="26"/>
        <v>21.951219512195124</v>
      </c>
      <c r="Z45" s="3">
        <v>33</v>
      </c>
      <c r="AA45" s="4">
        <f t="shared" si="27"/>
        <v>76.923076923076934</v>
      </c>
      <c r="AB45" s="3">
        <v>4</v>
      </c>
      <c r="AC45" s="4">
        <f t="shared" si="28"/>
        <v>0</v>
      </c>
      <c r="AD45" s="13">
        <v>2</v>
      </c>
      <c r="AE45" s="4">
        <f t="shared" si="29"/>
        <v>0</v>
      </c>
      <c r="AF45" s="13">
        <v>2</v>
      </c>
      <c r="AG45" s="15">
        <f t="shared" si="30"/>
        <v>2</v>
      </c>
      <c r="AH45" s="15">
        <f t="shared" si="31"/>
        <v>98.874296435272058</v>
      </c>
      <c r="AI45" s="15"/>
      <c r="AJ45" s="116">
        <v>38</v>
      </c>
      <c r="AK45" s="100"/>
    </row>
    <row r="46" spans="1:37" ht="12" x14ac:dyDescent="0.15">
      <c r="A46" s="90"/>
      <c r="B46" s="6" t="s">
        <v>28</v>
      </c>
      <c r="C46" s="6" t="s">
        <v>337</v>
      </c>
      <c r="D46" s="6">
        <v>584</v>
      </c>
      <c r="E46" s="4">
        <f t="shared" si="16"/>
        <v>0</v>
      </c>
      <c r="F46" s="13">
        <v>25</v>
      </c>
      <c r="G46" s="5">
        <f t="shared" si="17"/>
        <v>0</v>
      </c>
      <c r="H46" s="3">
        <v>13</v>
      </c>
      <c r="I46" s="5">
        <f t="shared" si="18"/>
        <v>0</v>
      </c>
      <c r="J46" s="3">
        <v>13</v>
      </c>
      <c r="K46" s="5">
        <f t="shared" si="19"/>
        <v>48.275862068965516</v>
      </c>
      <c r="L46" s="3">
        <v>16</v>
      </c>
      <c r="M46" s="4">
        <f t="shared" si="20"/>
        <v>46.666666666666664</v>
      </c>
      <c r="N46" s="3">
        <v>17</v>
      </c>
      <c r="O46" s="4">
        <f t="shared" si="21"/>
        <v>0</v>
      </c>
      <c r="P46" s="3">
        <v>9</v>
      </c>
      <c r="Q46" s="4">
        <f t="shared" si="22"/>
        <v>0</v>
      </c>
      <c r="R46" s="3">
        <v>17</v>
      </c>
      <c r="S46" s="4">
        <f t="shared" si="23"/>
        <v>0</v>
      </c>
      <c r="T46" s="3">
        <v>17</v>
      </c>
      <c r="U46" s="4">
        <f t="shared" si="24"/>
        <v>0</v>
      </c>
      <c r="V46" s="3">
        <v>16</v>
      </c>
      <c r="W46" s="4">
        <f t="shared" si="25"/>
        <v>0</v>
      </c>
      <c r="X46" s="3">
        <v>10</v>
      </c>
      <c r="Y46" s="4">
        <f t="shared" si="26"/>
        <v>0</v>
      </c>
      <c r="Z46" s="3">
        <v>42</v>
      </c>
      <c r="AA46" s="4">
        <f t="shared" si="27"/>
        <v>0</v>
      </c>
      <c r="AB46" s="3">
        <v>14</v>
      </c>
      <c r="AC46" s="4">
        <f t="shared" si="28"/>
        <v>0</v>
      </c>
      <c r="AD46" s="13">
        <v>2</v>
      </c>
      <c r="AE46" s="4">
        <f t="shared" si="29"/>
        <v>0</v>
      </c>
      <c r="AF46" s="13">
        <v>2</v>
      </c>
      <c r="AG46" s="15">
        <f t="shared" si="30"/>
        <v>2</v>
      </c>
      <c r="AH46" s="15">
        <f t="shared" si="31"/>
        <v>94.94252873563218</v>
      </c>
      <c r="AI46" s="15"/>
      <c r="AJ46" s="116">
        <v>39</v>
      </c>
      <c r="AK46" s="100"/>
    </row>
    <row r="47" spans="1:37" ht="12" x14ac:dyDescent="0.15">
      <c r="A47" s="90"/>
      <c r="B47" s="6" t="s">
        <v>228</v>
      </c>
      <c r="C47" s="6" t="s">
        <v>156</v>
      </c>
      <c r="D47" s="6">
        <v>294</v>
      </c>
      <c r="E47" s="4">
        <f t="shared" si="16"/>
        <v>16.666666666666664</v>
      </c>
      <c r="F47" s="13">
        <v>21</v>
      </c>
      <c r="G47" s="5">
        <f t="shared" si="17"/>
        <v>0</v>
      </c>
      <c r="H47" s="3">
        <v>13</v>
      </c>
      <c r="I47" s="5">
        <f t="shared" si="18"/>
        <v>0</v>
      </c>
      <c r="J47" s="3">
        <v>13</v>
      </c>
      <c r="K47" s="5">
        <f t="shared" si="19"/>
        <v>0</v>
      </c>
      <c r="L47" s="3">
        <v>30</v>
      </c>
      <c r="M47" s="4">
        <f t="shared" si="20"/>
        <v>0</v>
      </c>
      <c r="N47" s="3">
        <v>31</v>
      </c>
      <c r="O47" s="4">
        <f t="shared" si="21"/>
        <v>0</v>
      </c>
      <c r="P47" s="3">
        <v>9</v>
      </c>
      <c r="Q47" s="4">
        <f t="shared" si="22"/>
        <v>0</v>
      </c>
      <c r="R47" s="3">
        <v>17</v>
      </c>
      <c r="S47" s="4">
        <f t="shared" si="23"/>
        <v>43.75</v>
      </c>
      <c r="T47" s="3">
        <v>10</v>
      </c>
      <c r="U47" s="4">
        <f t="shared" si="24"/>
        <v>0</v>
      </c>
      <c r="V47" s="3">
        <v>16</v>
      </c>
      <c r="W47" s="4">
        <f t="shared" si="25"/>
        <v>0</v>
      </c>
      <c r="X47" s="3">
        <v>10</v>
      </c>
      <c r="Y47" s="4">
        <f t="shared" si="26"/>
        <v>34.146341463414636</v>
      </c>
      <c r="Z47" s="3">
        <v>28</v>
      </c>
      <c r="AA47" s="4">
        <f t="shared" si="27"/>
        <v>0</v>
      </c>
      <c r="AB47" s="3">
        <v>14</v>
      </c>
      <c r="AC47" s="4">
        <f t="shared" si="28"/>
        <v>0</v>
      </c>
      <c r="AD47" s="13">
        <v>2</v>
      </c>
      <c r="AE47" s="4">
        <f t="shared" si="29"/>
        <v>0</v>
      </c>
      <c r="AF47" s="13">
        <v>2</v>
      </c>
      <c r="AG47" s="15">
        <f t="shared" si="30"/>
        <v>3</v>
      </c>
      <c r="AH47" s="15">
        <f t="shared" si="31"/>
        <v>94.5630081300813</v>
      </c>
      <c r="AI47" s="15"/>
      <c r="AJ47" s="116">
        <v>40</v>
      </c>
      <c r="AK47" s="100"/>
    </row>
    <row r="48" spans="1:37" ht="12" x14ac:dyDescent="0.15">
      <c r="A48" s="90"/>
      <c r="B48" s="6" t="s">
        <v>204</v>
      </c>
      <c r="C48" s="6" t="s">
        <v>206</v>
      </c>
      <c r="D48" s="6">
        <v>595</v>
      </c>
      <c r="E48" s="4">
        <f t="shared" si="16"/>
        <v>0</v>
      </c>
      <c r="F48" s="13">
        <v>25</v>
      </c>
      <c r="G48" s="5">
        <f t="shared" si="17"/>
        <v>0</v>
      </c>
      <c r="H48" s="3">
        <v>13</v>
      </c>
      <c r="I48" s="5">
        <f t="shared" si="18"/>
        <v>0</v>
      </c>
      <c r="J48" s="3">
        <v>13</v>
      </c>
      <c r="K48" s="5">
        <f t="shared" si="19"/>
        <v>79.310344827586206</v>
      </c>
      <c r="L48" s="3">
        <v>7</v>
      </c>
      <c r="M48" s="4">
        <f t="shared" si="20"/>
        <v>13.333333333333334</v>
      </c>
      <c r="N48" s="3">
        <v>27</v>
      </c>
      <c r="O48" s="4">
        <f t="shared" si="21"/>
        <v>0</v>
      </c>
      <c r="P48" s="3">
        <v>9</v>
      </c>
      <c r="Q48" s="4">
        <f t="shared" si="22"/>
        <v>0</v>
      </c>
      <c r="R48" s="3">
        <v>17</v>
      </c>
      <c r="S48" s="4">
        <f t="shared" si="23"/>
        <v>0</v>
      </c>
      <c r="T48" s="3">
        <v>17</v>
      </c>
      <c r="U48" s="4">
        <f t="shared" si="24"/>
        <v>0</v>
      </c>
      <c r="V48" s="3">
        <v>16</v>
      </c>
      <c r="W48" s="4">
        <f t="shared" si="25"/>
        <v>0</v>
      </c>
      <c r="X48" s="3">
        <v>10</v>
      </c>
      <c r="Y48" s="4">
        <f t="shared" si="26"/>
        <v>0</v>
      </c>
      <c r="Z48" s="3">
        <v>42</v>
      </c>
      <c r="AA48" s="4">
        <f t="shared" si="27"/>
        <v>0</v>
      </c>
      <c r="AB48" s="3">
        <v>14</v>
      </c>
      <c r="AC48" s="4">
        <f t="shared" si="28"/>
        <v>0</v>
      </c>
      <c r="AD48" s="13">
        <v>2</v>
      </c>
      <c r="AE48" s="4">
        <f t="shared" si="29"/>
        <v>0</v>
      </c>
      <c r="AF48" s="13">
        <v>2</v>
      </c>
      <c r="AG48" s="15">
        <f t="shared" si="30"/>
        <v>2</v>
      </c>
      <c r="AH48" s="15">
        <f t="shared" si="31"/>
        <v>92.643678160919535</v>
      </c>
      <c r="AI48" s="15"/>
      <c r="AJ48" s="116">
        <v>41</v>
      </c>
      <c r="AK48" s="100"/>
    </row>
    <row r="49" spans="1:37" ht="12" x14ac:dyDescent="0.15">
      <c r="A49" s="90"/>
      <c r="B49" s="7" t="s">
        <v>154</v>
      </c>
      <c r="C49" s="6" t="s">
        <v>155</v>
      </c>
      <c r="D49" s="7">
        <v>633</v>
      </c>
      <c r="E49" s="4">
        <f t="shared" si="16"/>
        <v>0</v>
      </c>
      <c r="F49" s="13">
        <v>25</v>
      </c>
      <c r="G49" s="5">
        <f t="shared" si="17"/>
        <v>0</v>
      </c>
      <c r="H49" s="3">
        <v>13</v>
      </c>
      <c r="I49" s="5">
        <f t="shared" si="18"/>
        <v>0</v>
      </c>
      <c r="J49" s="3">
        <v>13</v>
      </c>
      <c r="K49" s="5">
        <f t="shared" si="19"/>
        <v>68.965517241379317</v>
      </c>
      <c r="L49" s="3">
        <v>10</v>
      </c>
      <c r="M49" s="4">
        <f t="shared" si="20"/>
        <v>10</v>
      </c>
      <c r="N49" s="3">
        <v>28</v>
      </c>
      <c r="O49" s="4">
        <f t="shared" si="21"/>
        <v>0</v>
      </c>
      <c r="P49" s="3">
        <v>9</v>
      </c>
      <c r="Q49" s="4">
        <f t="shared" si="22"/>
        <v>12.5</v>
      </c>
      <c r="R49" s="3">
        <v>15</v>
      </c>
      <c r="S49" s="4">
        <f t="shared" si="23"/>
        <v>0</v>
      </c>
      <c r="T49" s="3">
        <v>17</v>
      </c>
      <c r="U49" s="4">
        <f t="shared" si="24"/>
        <v>0</v>
      </c>
      <c r="V49" s="3">
        <v>16</v>
      </c>
      <c r="W49" s="4">
        <f t="shared" si="25"/>
        <v>0</v>
      </c>
      <c r="X49" s="3">
        <v>10</v>
      </c>
      <c r="Y49" s="4">
        <f t="shared" si="26"/>
        <v>0</v>
      </c>
      <c r="Z49" s="3">
        <v>42</v>
      </c>
      <c r="AA49" s="4">
        <f t="shared" si="27"/>
        <v>0</v>
      </c>
      <c r="AB49" s="3">
        <v>14</v>
      </c>
      <c r="AC49" s="4">
        <f t="shared" si="28"/>
        <v>0</v>
      </c>
      <c r="AD49" s="13">
        <v>2</v>
      </c>
      <c r="AE49" s="4">
        <f t="shared" si="29"/>
        <v>0</v>
      </c>
      <c r="AF49" s="13">
        <v>2</v>
      </c>
      <c r="AG49" s="15">
        <f t="shared" si="30"/>
        <v>3</v>
      </c>
      <c r="AH49" s="15">
        <f t="shared" si="31"/>
        <v>91.465517241379317</v>
      </c>
      <c r="AI49" s="15"/>
      <c r="AJ49" s="116">
        <v>42</v>
      </c>
      <c r="AK49" s="100"/>
    </row>
    <row r="50" spans="1:37" ht="12" x14ac:dyDescent="0.15">
      <c r="A50" s="90"/>
      <c r="B50" s="6" t="s">
        <v>160</v>
      </c>
      <c r="C50" s="6" t="s">
        <v>161</v>
      </c>
      <c r="D50" s="6">
        <v>550</v>
      </c>
      <c r="E50" s="4">
        <f t="shared" si="16"/>
        <v>0</v>
      </c>
      <c r="F50" s="13">
        <v>25</v>
      </c>
      <c r="G50" s="5">
        <f t="shared" si="17"/>
        <v>0</v>
      </c>
      <c r="H50" s="3">
        <v>13</v>
      </c>
      <c r="I50" s="5">
        <f t="shared" si="18"/>
        <v>0</v>
      </c>
      <c r="J50" s="3">
        <v>13</v>
      </c>
      <c r="K50" s="5">
        <f t="shared" si="19"/>
        <v>0</v>
      </c>
      <c r="L50" s="3">
        <v>30</v>
      </c>
      <c r="M50" s="4">
        <f t="shared" si="20"/>
        <v>0</v>
      </c>
      <c r="N50" s="3">
        <v>31</v>
      </c>
      <c r="O50" s="4">
        <f t="shared" si="21"/>
        <v>0</v>
      </c>
      <c r="P50" s="3">
        <v>9</v>
      </c>
      <c r="Q50" s="4">
        <f t="shared" si="22"/>
        <v>0</v>
      </c>
      <c r="R50" s="3">
        <v>17</v>
      </c>
      <c r="S50" s="4">
        <f t="shared" si="23"/>
        <v>0</v>
      </c>
      <c r="T50" s="3">
        <v>17</v>
      </c>
      <c r="U50" s="4">
        <f t="shared" si="24"/>
        <v>0</v>
      </c>
      <c r="V50" s="3">
        <v>16</v>
      </c>
      <c r="W50" s="4">
        <f t="shared" si="25"/>
        <v>0</v>
      </c>
      <c r="X50" s="3">
        <v>10</v>
      </c>
      <c r="Y50" s="4">
        <f t="shared" si="26"/>
        <v>85.365853658536579</v>
      </c>
      <c r="Z50" s="3">
        <v>7</v>
      </c>
      <c r="AA50" s="4">
        <f t="shared" si="27"/>
        <v>0</v>
      </c>
      <c r="AB50" s="3">
        <v>14</v>
      </c>
      <c r="AC50" s="4">
        <f t="shared" si="28"/>
        <v>0</v>
      </c>
      <c r="AD50" s="13">
        <v>2</v>
      </c>
      <c r="AE50" s="4">
        <f t="shared" si="29"/>
        <v>0</v>
      </c>
      <c r="AF50" s="13">
        <v>2</v>
      </c>
      <c r="AG50" s="15">
        <f t="shared" si="30"/>
        <v>1</v>
      </c>
      <c r="AH50" s="15">
        <f t="shared" si="31"/>
        <v>85.365853658536579</v>
      </c>
      <c r="AI50" s="15"/>
      <c r="AJ50" s="116">
        <v>43</v>
      </c>
      <c r="AK50" s="100"/>
    </row>
    <row r="51" spans="1:37" ht="12" x14ac:dyDescent="0.15">
      <c r="A51" s="90"/>
      <c r="B51" s="6" t="s">
        <v>162</v>
      </c>
      <c r="C51" s="6" t="s">
        <v>156</v>
      </c>
      <c r="D51" s="6">
        <v>629</v>
      </c>
      <c r="E51" s="4">
        <f t="shared" si="16"/>
        <v>0</v>
      </c>
      <c r="F51" s="13">
        <v>25</v>
      </c>
      <c r="G51" s="5">
        <f t="shared" si="17"/>
        <v>0</v>
      </c>
      <c r="H51" s="3">
        <v>13</v>
      </c>
      <c r="I51" s="5">
        <f t="shared" si="18"/>
        <v>0</v>
      </c>
      <c r="J51" s="3">
        <v>13</v>
      </c>
      <c r="K51" s="5">
        <f t="shared" si="19"/>
        <v>0</v>
      </c>
      <c r="L51" s="3">
        <v>30</v>
      </c>
      <c r="M51" s="4">
        <f t="shared" si="20"/>
        <v>0</v>
      </c>
      <c r="N51" s="3">
        <v>31</v>
      </c>
      <c r="O51" s="4">
        <f t="shared" si="21"/>
        <v>0</v>
      </c>
      <c r="P51" s="3">
        <v>9</v>
      </c>
      <c r="Q51" s="4">
        <f t="shared" si="22"/>
        <v>0</v>
      </c>
      <c r="R51" s="3">
        <v>17</v>
      </c>
      <c r="S51" s="4">
        <f t="shared" si="23"/>
        <v>0</v>
      </c>
      <c r="T51" s="3">
        <v>17</v>
      </c>
      <c r="U51" s="4">
        <f t="shared" si="24"/>
        <v>0</v>
      </c>
      <c r="V51" s="3">
        <v>16</v>
      </c>
      <c r="W51" s="4">
        <f t="shared" si="25"/>
        <v>0</v>
      </c>
      <c r="X51" s="3">
        <v>10</v>
      </c>
      <c r="Y51" s="4">
        <f t="shared" si="26"/>
        <v>80.487804878048792</v>
      </c>
      <c r="Z51" s="3">
        <v>9</v>
      </c>
      <c r="AA51" s="4">
        <f t="shared" si="27"/>
        <v>0</v>
      </c>
      <c r="AB51" s="3">
        <v>14</v>
      </c>
      <c r="AC51" s="4">
        <f t="shared" si="28"/>
        <v>0</v>
      </c>
      <c r="AD51" s="13">
        <v>2</v>
      </c>
      <c r="AE51" s="4">
        <f t="shared" si="29"/>
        <v>0</v>
      </c>
      <c r="AF51" s="13">
        <v>2</v>
      </c>
      <c r="AG51" s="15">
        <f t="shared" si="30"/>
        <v>1</v>
      </c>
      <c r="AH51" s="15">
        <f t="shared" si="31"/>
        <v>80.487804878048792</v>
      </c>
      <c r="AI51" s="15"/>
      <c r="AJ51" s="116">
        <v>44</v>
      </c>
      <c r="AK51" s="100"/>
    </row>
    <row r="52" spans="1:37" x14ac:dyDescent="0.15">
      <c r="A52" s="90"/>
      <c r="B52" s="7" t="s">
        <v>181</v>
      </c>
      <c r="C52" s="9" t="s">
        <v>128</v>
      </c>
      <c r="D52" s="7">
        <v>526</v>
      </c>
      <c r="E52" s="4">
        <f t="shared" si="16"/>
        <v>0</v>
      </c>
      <c r="F52" s="13">
        <v>25</v>
      </c>
      <c r="G52" s="5">
        <f t="shared" si="17"/>
        <v>0</v>
      </c>
      <c r="H52" s="3">
        <v>13</v>
      </c>
      <c r="I52" s="5">
        <f t="shared" si="18"/>
        <v>0</v>
      </c>
      <c r="J52" s="3">
        <v>13</v>
      </c>
      <c r="K52" s="5">
        <f t="shared" si="19"/>
        <v>0</v>
      </c>
      <c r="L52" s="3">
        <v>30</v>
      </c>
      <c r="M52" s="4">
        <f t="shared" si="20"/>
        <v>0</v>
      </c>
      <c r="N52" s="3">
        <v>31</v>
      </c>
      <c r="O52" s="4">
        <f t="shared" si="21"/>
        <v>0</v>
      </c>
      <c r="P52" s="3">
        <v>9</v>
      </c>
      <c r="Q52" s="4">
        <f t="shared" si="22"/>
        <v>0</v>
      </c>
      <c r="R52" s="3">
        <v>17</v>
      </c>
      <c r="S52" s="4">
        <f t="shared" si="23"/>
        <v>0</v>
      </c>
      <c r="T52" s="3">
        <v>17</v>
      </c>
      <c r="U52" s="4">
        <f t="shared" si="24"/>
        <v>46.666666666666664</v>
      </c>
      <c r="V52" s="3">
        <v>9</v>
      </c>
      <c r="W52" s="4">
        <f t="shared" si="25"/>
        <v>0</v>
      </c>
      <c r="X52" s="3">
        <v>10</v>
      </c>
      <c r="Y52" s="4">
        <f t="shared" si="26"/>
        <v>31.707317073170731</v>
      </c>
      <c r="Z52" s="3">
        <v>29</v>
      </c>
      <c r="AA52" s="4">
        <f t="shared" si="27"/>
        <v>0</v>
      </c>
      <c r="AB52" s="3">
        <v>14</v>
      </c>
      <c r="AC52" s="4">
        <f t="shared" si="28"/>
        <v>0</v>
      </c>
      <c r="AD52" s="13">
        <v>2</v>
      </c>
      <c r="AE52" s="4">
        <f t="shared" si="29"/>
        <v>0</v>
      </c>
      <c r="AF52" s="13">
        <v>2</v>
      </c>
      <c r="AG52" s="15">
        <f t="shared" si="30"/>
        <v>2</v>
      </c>
      <c r="AH52" s="15">
        <f t="shared" si="31"/>
        <v>78.373983739837399</v>
      </c>
      <c r="AI52" s="15"/>
      <c r="AJ52" s="116">
        <v>45</v>
      </c>
      <c r="AK52" s="100"/>
    </row>
    <row r="53" spans="1:37" ht="12" x14ac:dyDescent="0.15">
      <c r="A53" s="90"/>
      <c r="B53" s="6" t="s">
        <v>52</v>
      </c>
      <c r="C53" s="6" t="s">
        <v>34</v>
      </c>
      <c r="D53" s="6">
        <v>481</v>
      </c>
      <c r="E53" s="4">
        <f t="shared" si="16"/>
        <v>0</v>
      </c>
      <c r="F53" s="13">
        <v>25</v>
      </c>
      <c r="G53" s="5">
        <f t="shared" si="17"/>
        <v>0</v>
      </c>
      <c r="H53" s="3">
        <v>13</v>
      </c>
      <c r="I53" s="5">
        <f t="shared" si="18"/>
        <v>75</v>
      </c>
      <c r="J53" s="3">
        <v>4</v>
      </c>
      <c r="K53" s="5">
        <f t="shared" si="19"/>
        <v>0</v>
      </c>
      <c r="L53" s="3">
        <v>30</v>
      </c>
      <c r="M53" s="4">
        <f t="shared" si="20"/>
        <v>0</v>
      </c>
      <c r="N53" s="3">
        <v>31</v>
      </c>
      <c r="O53" s="4">
        <f t="shared" si="21"/>
        <v>0</v>
      </c>
      <c r="P53" s="3">
        <v>9</v>
      </c>
      <c r="Q53" s="4">
        <f t="shared" si="22"/>
        <v>0</v>
      </c>
      <c r="R53" s="3">
        <v>17</v>
      </c>
      <c r="S53" s="4">
        <f t="shared" si="23"/>
        <v>0</v>
      </c>
      <c r="T53" s="3">
        <v>17</v>
      </c>
      <c r="U53" s="4">
        <f t="shared" si="24"/>
        <v>0</v>
      </c>
      <c r="V53" s="3">
        <v>16</v>
      </c>
      <c r="W53" s="4">
        <f t="shared" si="25"/>
        <v>0</v>
      </c>
      <c r="X53" s="3">
        <v>10</v>
      </c>
      <c r="Y53" s="4">
        <f t="shared" si="26"/>
        <v>0</v>
      </c>
      <c r="Z53" s="3">
        <v>42</v>
      </c>
      <c r="AA53" s="4">
        <f t="shared" si="27"/>
        <v>0</v>
      </c>
      <c r="AB53" s="3">
        <v>14</v>
      </c>
      <c r="AC53" s="4">
        <f t="shared" si="28"/>
        <v>0</v>
      </c>
      <c r="AD53" s="13">
        <v>2</v>
      </c>
      <c r="AE53" s="4">
        <f t="shared" si="29"/>
        <v>0</v>
      </c>
      <c r="AF53" s="13">
        <v>2</v>
      </c>
      <c r="AG53" s="15">
        <f t="shared" si="30"/>
        <v>1</v>
      </c>
      <c r="AH53" s="15">
        <f t="shared" si="31"/>
        <v>75</v>
      </c>
      <c r="AI53" s="15"/>
      <c r="AJ53" s="116">
        <v>46</v>
      </c>
      <c r="AK53" s="100"/>
    </row>
    <row r="54" spans="1:37" ht="12" x14ac:dyDescent="0.15">
      <c r="A54" s="90"/>
      <c r="B54" s="7" t="s">
        <v>226</v>
      </c>
      <c r="C54" s="6" t="s">
        <v>182</v>
      </c>
      <c r="D54" s="10">
        <v>574</v>
      </c>
      <c r="E54" s="4">
        <f t="shared" si="16"/>
        <v>25</v>
      </c>
      <c r="F54" s="13">
        <v>19</v>
      </c>
      <c r="G54" s="5">
        <f t="shared" si="17"/>
        <v>0</v>
      </c>
      <c r="H54" s="3">
        <v>13</v>
      </c>
      <c r="I54" s="5">
        <f t="shared" si="18"/>
        <v>0</v>
      </c>
      <c r="J54" s="3">
        <v>13</v>
      </c>
      <c r="K54" s="5">
        <f t="shared" si="19"/>
        <v>0</v>
      </c>
      <c r="L54" s="3">
        <v>30</v>
      </c>
      <c r="M54" s="4">
        <f t="shared" si="20"/>
        <v>30</v>
      </c>
      <c r="N54" s="3">
        <v>22</v>
      </c>
      <c r="O54" s="4">
        <f t="shared" si="21"/>
        <v>0</v>
      </c>
      <c r="P54" s="3">
        <v>9</v>
      </c>
      <c r="Q54" s="4">
        <f t="shared" si="22"/>
        <v>0</v>
      </c>
      <c r="R54" s="3">
        <v>17</v>
      </c>
      <c r="S54" s="4">
        <f t="shared" si="23"/>
        <v>0</v>
      </c>
      <c r="T54" s="3">
        <v>17</v>
      </c>
      <c r="U54" s="4">
        <f t="shared" si="24"/>
        <v>0</v>
      </c>
      <c r="V54" s="3">
        <v>16</v>
      </c>
      <c r="W54" s="4">
        <f t="shared" si="25"/>
        <v>0</v>
      </c>
      <c r="X54" s="3">
        <v>10</v>
      </c>
      <c r="Y54" s="4">
        <f t="shared" si="26"/>
        <v>19.512195121951219</v>
      </c>
      <c r="Z54" s="3">
        <v>34</v>
      </c>
      <c r="AA54" s="4">
        <f t="shared" si="27"/>
        <v>0</v>
      </c>
      <c r="AB54" s="3">
        <v>14</v>
      </c>
      <c r="AC54" s="4">
        <f t="shared" si="28"/>
        <v>0</v>
      </c>
      <c r="AD54" s="13">
        <v>2</v>
      </c>
      <c r="AE54" s="4">
        <f t="shared" si="29"/>
        <v>0</v>
      </c>
      <c r="AF54" s="13">
        <v>2</v>
      </c>
      <c r="AG54" s="15">
        <f t="shared" si="30"/>
        <v>3</v>
      </c>
      <c r="AH54" s="15">
        <f t="shared" si="31"/>
        <v>74.512195121951223</v>
      </c>
      <c r="AI54" s="15"/>
      <c r="AJ54" s="116">
        <v>47</v>
      </c>
      <c r="AK54" s="100"/>
    </row>
    <row r="55" spans="1:37" ht="12" x14ac:dyDescent="0.15">
      <c r="A55" s="90"/>
      <c r="B55" s="6" t="s">
        <v>230</v>
      </c>
      <c r="C55" s="6" t="s">
        <v>128</v>
      </c>
      <c r="D55" s="6">
        <v>305</v>
      </c>
      <c r="E55" s="4">
        <f t="shared" si="16"/>
        <v>0</v>
      </c>
      <c r="F55" s="13">
        <v>25</v>
      </c>
      <c r="G55" s="5">
        <f t="shared" si="17"/>
        <v>0</v>
      </c>
      <c r="H55" s="3">
        <v>13</v>
      </c>
      <c r="I55" s="5">
        <f t="shared" si="18"/>
        <v>0</v>
      </c>
      <c r="J55" s="3">
        <v>13</v>
      </c>
      <c r="K55" s="5">
        <f t="shared" si="19"/>
        <v>0</v>
      </c>
      <c r="L55" s="3">
        <v>30</v>
      </c>
      <c r="M55" s="4">
        <f t="shared" si="20"/>
        <v>0</v>
      </c>
      <c r="N55" s="3">
        <v>31</v>
      </c>
      <c r="O55" s="4">
        <f t="shared" si="21"/>
        <v>12.5</v>
      </c>
      <c r="P55" s="3">
        <v>8</v>
      </c>
      <c r="Q55" s="4">
        <f t="shared" si="22"/>
        <v>0</v>
      </c>
      <c r="R55" s="3">
        <v>17</v>
      </c>
      <c r="S55" s="4">
        <f t="shared" si="23"/>
        <v>0</v>
      </c>
      <c r="T55" s="3">
        <v>17</v>
      </c>
      <c r="U55" s="4">
        <f t="shared" si="24"/>
        <v>33.333333333333329</v>
      </c>
      <c r="V55" s="3">
        <v>11</v>
      </c>
      <c r="W55" s="4">
        <f t="shared" si="25"/>
        <v>0</v>
      </c>
      <c r="X55" s="3">
        <v>10</v>
      </c>
      <c r="Y55" s="4">
        <f t="shared" si="26"/>
        <v>26.829268292682929</v>
      </c>
      <c r="Z55" s="3">
        <v>31</v>
      </c>
      <c r="AA55" s="4">
        <f t="shared" si="27"/>
        <v>0</v>
      </c>
      <c r="AB55" s="3">
        <v>14</v>
      </c>
      <c r="AC55" s="4">
        <f t="shared" si="28"/>
        <v>0</v>
      </c>
      <c r="AD55" s="13">
        <v>2</v>
      </c>
      <c r="AE55" s="4">
        <f t="shared" si="29"/>
        <v>0</v>
      </c>
      <c r="AF55" s="13">
        <v>2</v>
      </c>
      <c r="AG55" s="15">
        <f t="shared" si="30"/>
        <v>3</v>
      </c>
      <c r="AH55" s="15">
        <f t="shared" si="31"/>
        <v>72.662601626016254</v>
      </c>
      <c r="AI55" s="15"/>
      <c r="AJ55" s="116">
        <v>48</v>
      </c>
      <c r="AK55" s="100"/>
    </row>
    <row r="56" spans="1:37" ht="12" x14ac:dyDescent="0.15">
      <c r="A56" s="90"/>
      <c r="B56" s="6" t="s">
        <v>173</v>
      </c>
      <c r="C56" s="9" t="s">
        <v>11</v>
      </c>
      <c r="D56" s="6">
        <v>216</v>
      </c>
      <c r="E56" s="4">
        <f t="shared" si="16"/>
        <v>0</v>
      </c>
      <c r="F56" s="13">
        <v>25</v>
      </c>
      <c r="G56" s="5">
        <f t="shared" si="17"/>
        <v>0</v>
      </c>
      <c r="H56" s="3">
        <v>13</v>
      </c>
      <c r="I56" s="5">
        <f t="shared" si="18"/>
        <v>0</v>
      </c>
      <c r="J56" s="3">
        <v>13</v>
      </c>
      <c r="K56" s="5">
        <f t="shared" si="19"/>
        <v>72.41379310344827</v>
      </c>
      <c r="L56" s="3">
        <v>9</v>
      </c>
      <c r="M56" s="4">
        <f t="shared" si="20"/>
        <v>0</v>
      </c>
      <c r="N56" s="3">
        <v>31</v>
      </c>
      <c r="O56" s="4">
        <f t="shared" si="21"/>
        <v>0</v>
      </c>
      <c r="P56" s="3">
        <v>9</v>
      </c>
      <c r="Q56" s="4">
        <f t="shared" si="22"/>
        <v>0</v>
      </c>
      <c r="R56" s="3">
        <v>17</v>
      </c>
      <c r="S56" s="4">
        <f t="shared" si="23"/>
        <v>0</v>
      </c>
      <c r="T56" s="3">
        <v>17</v>
      </c>
      <c r="U56" s="4">
        <f t="shared" si="24"/>
        <v>0</v>
      </c>
      <c r="V56" s="3">
        <v>16</v>
      </c>
      <c r="W56" s="4">
        <f t="shared" si="25"/>
        <v>0</v>
      </c>
      <c r="X56" s="3">
        <v>10</v>
      </c>
      <c r="Y56" s="4">
        <f t="shared" si="26"/>
        <v>0</v>
      </c>
      <c r="Z56" s="3">
        <v>42</v>
      </c>
      <c r="AA56" s="4">
        <f t="shared" si="27"/>
        <v>0</v>
      </c>
      <c r="AB56" s="3">
        <v>14</v>
      </c>
      <c r="AC56" s="4">
        <f t="shared" si="28"/>
        <v>0</v>
      </c>
      <c r="AD56" s="13">
        <v>2</v>
      </c>
      <c r="AE56" s="4">
        <f t="shared" si="29"/>
        <v>0</v>
      </c>
      <c r="AF56" s="13">
        <v>2</v>
      </c>
      <c r="AG56" s="15">
        <f t="shared" si="30"/>
        <v>1</v>
      </c>
      <c r="AH56" s="15">
        <f t="shared" si="31"/>
        <v>72.41379310344827</v>
      </c>
      <c r="AI56" s="15"/>
      <c r="AJ56" s="116">
        <v>49</v>
      </c>
      <c r="AK56" s="100"/>
    </row>
    <row r="57" spans="1:37" ht="12" x14ac:dyDescent="0.15">
      <c r="A57" s="90"/>
      <c r="B57" s="6" t="s">
        <v>46</v>
      </c>
      <c r="C57" s="6" t="s">
        <v>11</v>
      </c>
      <c r="D57" s="6">
        <v>534</v>
      </c>
      <c r="E57" s="4">
        <f t="shared" si="16"/>
        <v>0</v>
      </c>
      <c r="F57" s="13">
        <v>25</v>
      </c>
      <c r="G57" s="5">
        <f t="shared" si="17"/>
        <v>0</v>
      </c>
      <c r="H57" s="3">
        <v>13</v>
      </c>
      <c r="I57" s="5">
        <f t="shared" si="18"/>
        <v>0</v>
      </c>
      <c r="J57" s="3">
        <v>13</v>
      </c>
      <c r="K57" s="5">
        <f t="shared" si="19"/>
        <v>65.517241379310349</v>
      </c>
      <c r="L57" s="3">
        <v>11</v>
      </c>
      <c r="M57" s="4">
        <f t="shared" si="20"/>
        <v>0</v>
      </c>
      <c r="N57" s="3">
        <v>31</v>
      </c>
      <c r="O57" s="4">
        <f t="shared" si="21"/>
        <v>0</v>
      </c>
      <c r="P57" s="3">
        <v>9</v>
      </c>
      <c r="Q57" s="4">
        <f t="shared" si="22"/>
        <v>0</v>
      </c>
      <c r="R57" s="3">
        <v>17</v>
      </c>
      <c r="S57" s="4">
        <f t="shared" si="23"/>
        <v>0</v>
      </c>
      <c r="T57" s="3">
        <v>17</v>
      </c>
      <c r="U57" s="4">
        <f t="shared" si="24"/>
        <v>0</v>
      </c>
      <c r="V57" s="3">
        <v>16</v>
      </c>
      <c r="W57" s="4">
        <f t="shared" si="25"/>
        <v>0</v>
      </c>
      <c r="X57" s="3">
        <v>10</v>
      </c>
      <c r="Y57" s="4">
        <f t="shared" si="26"/>
        <v>0</v>
      </c>
      <c r="Z57" s="3">
        <v>42</v>
      </c>
      <c r="AA57" s="4">
        <f t="shared" si="27"/>
        <v>0</v>
      </c>
      <c r="AB57" s="3">
        <v>14</v>
      </c>
      <c r="AC57" s="4">
        <f t="shared" si="28"/>
        <v>0</v>
      </c>
      <c r="AD57" s="13">
        <v>2</v>
      </c>
      <c r="AE57" s="4">
        <f t="shared" si="29"/>
        <v>0</v>
      </c>
      <c r="AF57" s="13">
        <v>2</v>
      </c>
      <c r="AG57" s="15">
        <f t="shared" si="30"/>
        <v>1</v>
      </c>
      <c r="AH57" s="15">
        <f t="shared" si="31"/>
        <v>65.517241379310349</v>
      </c>
      <c r="AI57" s="15"/>
      <c r="AJ57" s="116">
        <v>50</v>
      </c>
      <c r="AK57" s="100"/>
    </row>
    <row r="58" spans="1:37" ht="12" x14ac:dyDescent="0.15">
      <c r="A58" s="90"/>
      <c r="B58" s="6" t="s">
        <v>208</v>
      </c>
      <c r="C58" s="6" t="s">
        <v>97</v>
      </c>
      <c r="D58" s="6">
        <v>310</v>
      </c>
      <c r="E58" s="4">
        <f t="shared" si="16"/>
        <v>0</v>
      </c>
      <c r="F58" s="13">
        <v>25</v>
      </c>
      <c r="G58" s="5">
        <f t="shared" si="17"/>
        <v>0</v>
      </c>
      <c r="H58" s="3">
        <v>13</v>
      </c>
      <c r="I58" s="5">
        <f t="shared" si="18"/>
        <v>0</v>
      </c>
      <c r="J58" s="3">
        <v>13</v>
      </c>
      <c r="K58" s="5">
        <f t="shared" si="19"/>
        <v>34.482758620689658</v>
      </c>
      <c r="L58" s="3">
        <v>20</v>
      </c>
      <c r="M58" s="4">
        <f t="shared" si="20"/>
        <v>0</v>
      </c>
      <c r="N58" s="3">
        <v>31</v>
      </c>
      <c r="O58" s="4">
        <f t="shared" si="21"/>
        <v>0</v>
      </c>
      <c r="P58" s="3">
        <v>9</v>
      </c>
      <c r="Q58" s="4">
        <f t="shared" si="22"/>
        <v>0</v>
      </c>
      <c r="R58" s="3">
        <v>17</v>
      </c>
      <c r="S58" s="4">
        <f t="shared" si="23"/>
        <v>0</v>
      </c>
      <c r="T58" s="3">
        <v>17</v>
      </c>
      <c r="U58" s="4">
        <f t="shared" si="24"/>
        <v>0</v>
      </c>
      <c r="V58" s="3">
        <v>16</v>
      </c>
      <c r="W58" s="4">
        <f t="shared" si="25"/>
        <v>0</v>
      </c>
      <c r="X58" s="3">
        <v>10</v>
      </c>
      <c r="Y58" s="4">
        <f t="shared" si="26"/>
        <v>0</v>
      </c>
      <c r="Z58" s="3">
        <v>42</v>
      </c>
      <c r="AA58" s="4">
        <f t="shared" si="27"/>
        <v>30.76923076923077</v>
      </c>
      <c r="AB58" s="3">
        <v>10</v>
      </c>
      <c r="AC58" s="4">
        <f t="shared" si="28"/>
        <v>0</v>
      </c>
      <c r="AD58" s="13">
        <v>2</v>
      </c>
      <c r="AE58" s="4">
        <f t="shared" si="29"/>
        <v>0</v>
      </c>
      <c r="AF58" s="13">
        <v>2</v>
      </c>
      <c r="AG58" s="15">
        <f t="shared" si="30"/>
        <v>2</v>
      </c>
      <c r="AH58" s="15">
        <f t="shared" si="31"/>
        <v>65.251989389920425</v>
      </c>
      <c r="AI58" s="15"/>
      <c r="AJ58" s="116">
        <v>51</v>
      </c>
      <c r="AK58" s="100"/>
    </row>
    <row r="59" spans="1:37" ht="12" x14ac:dyDescent="0.15">
      <c r="A59" s="90"/>
      <c r="B59" s="6" t="s">
        <v>10</v>
      </c>
      <c r="C59" s="6" t="s">
        <v>143</v>
      </c>
      <c r="D59" s="10">
        <v>616</v>
      </c>
      <c r="E59" s="4">
        <f t="shared" si="16"/>
        <v>0</v>
      </c>
      <c r="F59" s="13">
        <v>25</v>
      </c>
      <c r="G59" s="5">
        <f t="shared" si="17"/>
        <v>0</v>
      </c>
      <c r="H59" s="3">
        <v>13</v>
      </c>
      <c r="I59" s="5">
        <f t="shared" si="18"/>
        <v>0</v>
      </c>
      <c r="J59" s="3">
        <v>13</v>
      </c>
      <c r="K59" s="5">
        <f t="shared" si="19"/>
        <v>0</v>
      </c>
      <c r="L59" s="3">
        <v>30</v>
      </c>
      <c r="M59" s="4">
        <f t="shared" si="20"/>
        <v>0</v>
      </c>
      <c r="N59" s="3">
        <v>31</v>
      </c>
      <c r="O59" s="4">
        <f t="shared" si="21"/>
        <v>0</v>
      </c>
      <c r="P59" s="3">
        <v>9</v>
      </c>
      <c r="Q59" s="4">
        <f t="shared" si="22"/>
        <v>0</v>
      </c>
      <c r="R59" s="3">
        <v>17</v>
      </c>
      <c r="S59" s="4">
        <f t="shared" si="23"/>
        <v>0</v>
      </c>
      <c r="T59" s="3">
        <v>17</v>
      </c>
      <c r="U59" s="4">
        <f t="shared" si="24"/>
        <v>0</v>
      </c>
      <c r="V59" s="3">
        <v>16</v>
      </c>
      <c r="W59" s="4">
        <f t="shared" si="25"/>
        <v>0</v>
      </c>
      <c r="X59" s="3">
        <v>10</v>
      </c>
      <c r="Y59" s="4">
        <f t="shared" si="26"/>
        <v>60.975609756097562</v>
      </c>
      <c r="Z59" s="3">
        <v>17</v>
      </c>
      <c r="AA59" s="4">
        <f t="shared" si="27"/>
        <v>0</v>
      </c>
      <c r="AB59" s="3">
        <v>14</v>
      </c>
      <c r="AC59" s="4">
        <f t="shared" si="28"/>
        <v>0</v>
      </c>
      <c r="AD59" s="13">
        <v>2</v>
      </c>
      <c r="AE59" s="4">
        <f t="shared" si="29"/>
        <v>0</v>
      </c>
      <c r="AF59" s="13">
        <v>2</v>
      </c>
      <c r="AG59" s="15">
        <f t="shared" si="30"/>
        <v>1</v>
      </c>
      <c r="AH59" s="15">
        <f t="shared" si="31"/>
        <v>60.975609756097562</v>
      </c>
      <c r="AI59" s="15"/>
      <c r="AJ59" s="116">
        <v>52</v>
      </c>
      <c r="AK59" s="100"/>
    </row>
    <row r="60" spans="1:37" ht="12" x14ac:dyDescent="0.15">
      <c r="A60" s="90"/>
      <c r="B60" s="6" t="s">
        <v>193</v>
      </c>
      <c r="C60" s="6" t="s">
        <v>24</v>
      </c>
      <c r="D60" s="6">
        <v>253</v>
      </c>
      <c r="E60" s="4">
        <f t="shared" si="16"/>
        <v>0</v>
      </c>
      <c r="F60" s="13">
        <v>25</v>
      </c>
      <c r="G60" s="5">
        <f t="shared" si="17"/>
        <v>0</v>
      </c>
      <c r="H60" s="3">
        <v>13</v>
      </c>
      <c r="I60" s="5">
        <f t="shared" si="18"/>
        <v>0</v>
      </c>
      <c r="J60" s="3">
        <v>13</v>
      </c>
      <c r="K60" s="5">
        <f t="shared" si="19"/>
        <v>0</v>
      </c>
      <c r="L60" s="3">
        <v>30</v>
      </c>
      <c r="M60" s="4">
        <f t="shared" si="20"/>
        <v>0</v>
      </c>
      <c r="N60" s="3">
        <v>31</v>
      </c>
      <c r="O60" s="4">
        <f t="shared" si="21"/>
        <v>0</v>
      </c>
      <c r="P60" s="3">
        <v>9</v>
      </c>
      <c r="Q60" s="4">
        <f t="shared" si="22"/>
        <v>18.75</v>
      </c>
      <c r="R60" s="3">
        <v>14</v>
      </c>
      <c r="S60" s="4">
        <f t="shared" si="23"/>
        <v>37.5</v>
      </c>
      <c r="T60" s="3">
        <v>11</v>
      </c>
      <c r="U60" s="4">
        <f t="shared" si="24"/>
        <v>0</v>
      </c>
      <c r="V60" s="3">
        <v>16</v>
      </c>
      <c r="W60" s="4">
        <f t="shared" si="25"/>
        <v>0</v>
      </c>
      <c r="X60" s="3">
        <v>10</v>
      </c>
      <c r="Y60" s="4">
        <f t="shared" si="26"/>
        <v>2.4390243902439024</v>
      </c>
      <c r="Z60" s="3">
        <v>41</v>
      </c>
      <c r="AA60" s="4">
        <f t="shared" si="27"/>
        <v>0</v>
      </c>
      <c r="AB60" s="3">
        <v>14</v>
      </c>
      <c r="AC60" s="4">
        <f t="shared" si="28"/>
        <v>0</v>
      </c>
      <c r="AD60" s="13">
        <v>2</v>
      </c>
      <c r="AE60" s="4">
        <f t="shared" si="29"/>
        <v>0</v>
      </c>
      <c r="AF60" s="13">
        <v>2</v>
      </c>
      <c r="AG60" s="15">
        <f t="shared" si="30"/>
        <v>3</v>
      </c>
      <c r="AH60" s="15">
        <f t="shared" si="31"/>
        <v>58.689024390243901</v>
      </c>
      <c r="AI60" s="15"/>
      <c r="AJ60" s="116">
        <v>53</v>
      </c>
      <c r="AK60" s="100"/>
    </row>
    <row r="61" spans="1:37" ht="12" x14ac:dyDescent="0.15">
      <c r="A61" s="90"/>
      <c r="B61" s="7" t="s">
        <v>278</v>
      </c>
      <c r="C61" s="6" t="s">
        <v>279</v>
      </c>
      <c r="D61" s="7">
        <v>385</v>
      </c>
      <c r="E61" s="4">
        <f t="shared" si="16"/>
        <v>54.166666666666664</v>
      </c>
      <c r="F61" s="13">
        <v>12</v>
      </c>
      <c r="G61" s="5">
        <f t="shared" si="17"/>
        <v>0</v>
      </c>
      <c r="H61" s="3">
        <v>13</v>
      </c>
      <c r="I61" s="5">
        <f t="shared" si="18"/>
        <v>0</v>
      </c>
      <c r="J61" s="3">
        <v>13</v>
      </c>
      <c r="K61" s="5">
        <f t="shared" si="19"/>
        <v>0</v>
      </c>
      <c r="L61" s="3">
        <v>30</v>
      </c>
      <c r="M61" s="4">
        <f t="shared" si="20"/>
        <v>0</v>
      </c>
      <c r="N61" s="3">
        <v>31</v>
      </c>
      <c r="O61" s="4">
        <f t="shared" si="21"/>
        <v>0</v>
      </c>
      <c r="P61" s="3">
        <v>9</v>
      </c>
      <c r="Q61" s="4">
        <f t="shared" si="22"/>
        <v>0</v>
      </c>
      <c r="R61" s="3">
        <v>17</v>
      </c>
      <c r="S61" s="4">
        <f t="shared" si="23"/>
        <v>0</v>
      </c>
      <c r="T61" s="3">
        <v>17</v>
      </c>
      <c r="U61" s="4">
        <f t="shared" si="24"/>
        <v>0</v>
      </c>
      <c r="V61" s="3">
        <v>16</v>
      </c>
      <c r="W61" s="4">
        <f t="shared" si="25"/>
        <v>0</v>
      </c>
      <c r="X61" s="3">
        <v>10</v>
      </c>
      <c r="Y61" s="4">
        <f t="shared" si="26"/>
        <v>0</v>
      </c>
      <c r="Z61" s="3">
        <v>42</v>
      </c>
      <c r="AA61" s="4">
        <f t="shared" si="27"/>
        <v>0</v>
      </c>
      <c r="AB61" s="3">
        <v>14</v>
      </c>
      <c r="AC61" s="4">
        <f t="shared" si="28"/>
        <v>0</v>
      </c>
      <c r="AD61" s="13">
        <v>2</v>
      </c>
      <c r="AE61" s="4">
        <f t="shared" si="29"/>
        <v>0</v>
      </c>
      <c r="AF61" s="13">
        <v>2</v>
      </c>
      <c r="AG61" s="15">
        <f t="shared" si="30"/>
        <v>1</v>
      </c>
      <c r="AH61" s="15">
        <f t="shared" si="31"/>
        <v>54.166666666666664</v>
      </c>
      <c r="AI61" s="15"/>
      <c r="AJ61" s="116">
        <v>54</v>
      </c>
      <c r="AK61" s="100"/>
    </row>
    <row r="62" spans="1:37" ht="12" x14ac:dyDescent="0.15">
      <c r="A62" s="90"/>
      <c r="B62" s="6" t="s">
        <v>227</v>
      </c>
      <c r="C62" s="6" t="s">
        <v>11</v>
      </c>
      <c r="D62" s="6">
        <v>474</v>
      </c>
      <c r="E62" s="4">
        <f t="shared" si="16"/>
        <v>0</v>
      </c>
      <c r="F62" s="13">
        <v>25</v>
      </c>
      <c r="G62" s="5">
        <f t="shared" si="17"/>
        <v>0</v>
      </c>
      <c r="H62" s="3">
        <v>13</v>
      </c>
      <c r="I62" s="5">
        <f t="shared" si="18"/>
        <v>0</v>
      </c>
      <c r="J62" s="3">
        <v>13</v>
      </c>
      <c r="K62" s="5">
        <f t="shared" si="19"/>
        <v>0</v>
      </c>
      <c r="L62" s="3">
        <v>30</v>
      </c>
      <c r="M62" s="4">
        <f t="shared" si="20"/>
        <v>0</v>
      </c>
      <c r="N62" s="3">
        <v>31</v>
      </c>
      <c r="O62" s="4">
        <f t="shared" si="21"/>
        <v>0</v>
      </c>
      <c r="P62" s="3">
        <v>9</v>
      </c>
      <c r="Q62" s="4">
        <f t="shared" si="22"/>
        <v>0</v>
      </c>
      <c r="R62" s="3">
        <v>17</v>
      </c>
      <c r="S62" s="4">
        <f t="shared" si="23"/>
        <v>0</v>
      </c>
      <c r="T62" s="3">
        <v>17</v>
      </c>
      <c r="U62" s="4">
        <f t="shared" si="24"/>
        <v>0</v>
      </c>
      <c r="V62" s="3">
        <v>16</v>
      </c>
      <c r="W62" s="4">
        <f t="shared" si="25"/>
        <v>0</v>
      </c>
      <c r="X62" s="3">
        <v>10</v>
      </c>
      <c r="Y62" s="4">
        <f t="shared" si="26"/>
        <v>51.219512195121951</v>
      </c>
      <c r="Z62" s="3">
        <v>21</v>
      </c>
      <c r="AA62" s="4">
        <f t="shared" si="27"/>
        <v>0</v>
      </c>
      <c r="AB62" s="3">
        <v>14</v>
      </c>
      <c r="AC62" s="4">
        <f t="shared" si="28"/>
        <v>0</v>
      </c>
      <c r="AD62" s="13">
        <v>2</v>
      </c>
      <c r="AE62" s="4">
        <f t="shared" si="29"/>
        <v>0</v>
      </c>
      <c r="AF62" s="13">
        <v>2</v>
      </c>
      <c r="AG62" s="15">
        <f t="shared" si="30"/>
        <v>1</v>
      </c>
      <c r="AH62" s="15">
        <f t="shared" si="31"/>
        <v>51.219512195121951</v>
      </c>
      <c r="AI62" s="15"/>
      <c r="AJ62" s="116">
        <v>55</v>
      </c>
      <c r="AK62" s="100"/>
    </row>
    <row r="63" spans="1:37" ht="12" x14ac:dyDescent="0.15">
      <c r="A63" s="90"/>
      <c r="B63" s="6" t="s">
        <v>122</v>
      </c>
      <c r="C63" s="6" t="s">
        <v>11</v>
      </c>
      <c r="D63" s="6">
        <v>583</v>
      </c>
      <c r="E63" s="4">
        <f t="shared" si="16"/>
        <v>4.1666666666666661</v>
      </c>
      <c r="F63" s="13">
        <v>24</v>
      </c>
      <c r="G63" s="5">
        <f t="shared" si="17"/>
        <v>0</v>
      </c>
      <c r="H63" s="3">
        <v>13</v>
      </c>
      <c r="I63" s="5">
        <f t="shared" si="18"/>
        <v>0</v>
      </c>
      <c r="J63" s="3">
        <v>13</v>
      </c>
      <c r="K63" s="5">
        <f t="shared" si="19"/>
        <v>10.344827586206897</v>
      </c>
      <c r="L63" s="3">
        <v>27</v>
      </c>
      <c r="M63" s="4">
        <f t="shared" si="20"/>
        <v>0</v>
      </c>
      <c r="N63" s="3">
        <v>31</v>
      </c>
      <c r="O63" s="4">
        <f t="shared" si="21"/>
        <v>0</v>
      </c>
      <c r="P63" s="3">
        <v>9</v>
      </c>
      <c r="Q63" s="4">
        <f t="shared" si="22"/>
        <v>0</v>
      </c>
      <c r="R63" s="3">
        <v>17</v>
      </c>
      <c r="S63" s="4">
        <f t="shared" si="23"/>
        <v>0</v>
      </c>
      <c r="T63" s="3">
        <v>17</v>
      </c>
      <c r="U63" s="4">
        <f t="shared" si="24"/>
        <v>0</v>
      </c>
      <c r="V63" s="3">
        <v>16</v>
      </c>
      <c r="W63" s="4">
        <f t="shared" si="25"/>
        <v>0</v>
      </c>
      <c r="X63" s="3">
        <v>10</v>
      </c>
      <c r="Y63" s="4">
        <f t="shared" si="26"/>
        <v>36.585365853658537</v>
      </c>
      <c r="Z63" s="3">
        <v>27</v>
      </c>
      <c r="AA63" s="4">
        <f t="shared" si="27"/>
        <v>0</v>
      </c>
      <c r="AB63" s="3">
        <v>14</v>
      </c>
      <c r="AC63" s="4">
        <f t="shared" si="28"/>
        <v>0</v>
      </c>
      <c r="AD63" s="13">
        <v>2</v>
      </c>
      <c r="AE63" s="4">
        <f t="shared" si="29"/>
        <v>0</v>
      </c>
      <c r="AF63" s="13">
        <v>2</v>
      </c>
      <c r="AG63" s="15">
        <f t="shared" si="30"/>
        <v>3</v>
      </c>
      <c r="AH63" s="15">
        <f t="shared" si="31"/>
        <v>51.096860106532098</v>
      </c>
      <c r="AI63" s="15"/>
      <c r="AJ63" s="116">
        <v>56</v>
      </c>
      <c r="AK63" s="100"/>
    </row>
    <row r="64" spans="1:37" ht="12" x14ac:dyDescent="0.15">
      <c r="A64" s="90"/>
      <c r="B64" s="6" t="s">
        <v>231</v>
      </c>
      <c r="C64" s="6" t="s">
        <v>97</v>
      </c>
      <c r="D64" s="6">
        <v>456</v>
      </c>
      <c r="E64" s="4">
        <f t="shared" si="16"/>
        <v>0</v>
      </c>
      <c r="F64" s="13">
        <v>25</v>
      </c>
      <c r="G64" s="5">
        <f t="shared" si="17"/>
        <v>0</v>
      </c>
      <c r="H64" s="3">
        <v>13</v>
      </c>
      <c r="I64" s="5">
        <f t="shared" si="18"/>
        <v>0</v>
      </c>
      <c r="J64" s="3">
        <v>13</v>
      </c>
      <c r="K64" s="5">
        <f t="shared" si="19"/>
        <v>0</v>
      </c>
      <c r="L64" s="3">
        <v>30</v>
      </c>
      <c r="M64" s="4">
        <f t="shared" si="20"/>
        <v>6.666666666666667</v>
      </c>
      <c r="N64" s="3">
        <v>29</v>
      </c>
      <c r="O64" s="4">
        <f t="shared" si="21"/>
        <v>0</v>
      </c>
      <c r="P64" s="3">
        <v>9</v>
      </c>
      <c r="Q64" s="4">
        <f t="shared" si="22"/>
        <v>0</v>
      </c>
      <c r="R64" s="3">
        <v>17</v>
      </c>
      <c r="S64" s="4">
        <f t="shared" si="23"/>
        <v>0</v>
      </c>
      <c r="T64" s="3">
        <v>17</v>
      </c>
      <c r="U64" s="4">
        <f t="shared" si="24"/>
        <v>0</v>
      </c>
      <c r="V64" s="3">
        <v>16</v>
      </c>
      <c r="W64" s="4">
        <f t="shared" si="25"/>
        <v>0</v>
      </c>
      <c r="X64" s="3">
        <v>10</v>
      </c>
      <c r="Y64" s="4">
        <f t="shared" si="26"/>
        <v>24.390243902439025</v>
      </c>
      <c r="Z64" s="3">
        <v>32</v>
      </c>
      <c r="AA64" s="4">
        <f t="shared" si="27"/>
        <v>15.384615384615385</v>
      </c>
      <c r="AB64" s="3">
        <v>12</v>
      </c>
      <c r="AC64" s="4">
        <f t="shared" si="28"/>
        <v>0</v>
      </c>
      <c r="AD64" s="13">
        <v>2</v>
      </c>
      <c r="AE64" s="4">
        <f t="shared" si="29"/>
        <v>0</v>
      </c>
      <c r="AF64" s="13">
        <v>2</v>
      </c>
      <c r="AG64" s="15">
        <f t="shared" si="30"/>
        <v>3</v>
      </c>
      <c r="AH64" s="15">
        <f t="shared" si="31"/>
        <v>46.441525953721076</v>
      </c>
      <c r="AI64" s="15"/>
      <c r="AJ64" s="116">
        <v>57</v>
      </c>
      <c r="AK64" s="100"/>
    </row>
    <row r="65" spans="1:37" ht="12" x14ac:dyDescent="0.15">
      <c r="A65" s="90"/>
      <c r="B65" s="6" t="s">
        <v>233</v>
      </c>
      <c r="C65" s="7" t="s">
        <v>186</v>
      </c>
      <c r="D65" s="6">
        <v>287</v>
      </c>
      <c r="E65" s="4">
        <f t="shared" si="16"/>
        <v>0</v>
      </c>
      <c r="F65" s="13">
        <v>25</v>
      </c>
      <c r="G65" s="5">
        <f t="shared" si="17"/>
        <v>0</v>
      </c>
      <c r="H65" s="3">
        <v>13</v>
      </c>
      <c r="I65" s="5">
        <f t="shared" si="18"/>
        <v>0</v>
      </c>
      <c r="J65" s="3">
        <v>13</v>
      </c>
      <c r="K65" s="5">
        <f t="shared" si="19"/>
        <v>0</v>
      </c>
      <c r="L65" s="3">
        <v>30</v>
      </c>
      <c r="M65" s="4">
        <f t="shared" si="20"/>
        <v>0</v>
      </c>
      <c r="N65" s="3">
        <v>31</v>
      </c>
      <c r="O65" s="4">
        <f t="shared" si="21"/>
        <v>0</v>
      </c>
      <c r="P65" s="3">
        <v>9</v>
      </c>
      <c r="Q65" s="4">
        <f t="shared" si="22"/>
        <v>0</v>
      </c>
      <c r="R65" s="3">
        <v>17</v>
      </c>
      <c r="S65" s="4">
        <f t="shared" si="23"/>
        <v>0</v>
      </c>
      <c r="T65" s="3">
        <v>17</v>
      </c>
      <c r="U65" s="4">
        <f t="shared" si="24"/>
        <v>0</v>
      </c>
      <c r="V65" s="3">
        <v>16</v>
      </c>
      <c r="W65" s="4">
        <f t="shared" si="25"/>
        <v>33.333333333333329</v>
      </c>
      <c r="X65" s="3">
        <v>7</v>
      </c>
      <c r="Y65" s="4">
        <f t="shared" si="26"/>
        <v>12.195121951219512</v>
      </c>
      <c r="Z65" s="3">
        <v>37</v>
      </c>
      <c r="AA65" s="4">
        <f t="shared" si="27"/>
        <v>0</v>
      </c>
      <c r="AB65" s="3">
        <v>14</v>
      </c>
      <c r="AC65" s="4">
        <f t="shared" si="28"/>
        <v>0</v>
      </c>
      <c r="AD65" s="13">
        <v>2</v>
      </c>
      <c r="AE65" s="4">
        <f t="shared" si="29"/>
        <v>0</v>
      </c>
      <c r="AF65" s="13">
        <v>2</v>
      </c>
      <c r="AG65" s="15">
        <f t="shared" si="30"/>
        <v>2</v>
      </c>
      <c r="AH65" s="15">
        <f t="shared" si="31"/>
        <v>45.528455284552841</v>
      </c>
      <c r="AI65" s="15"/>
      <c r="AJ65" s="116">
        <v>58</v>
      </c>
      <c r="AK65" s="100"/>
    </row>
    <row r="66" spans="1:37" ht="12" x14ac:dyDescent="0.15">
      <c r="A66" s="90"/>
      <c r="B66" s="9" t="s">
        <v>185</v>
      </c>
      <c r="C66" s="6" t="s">
        <v>186</v>
      </c>
      <c r="D66" s="7">
        <v>568</v>
      </c>
      <c r="E66" s="4">
        <f t="shared" si="16"/>
        <v>0</v>
      </c>
      <c r="F66" s="13">
        <v>25</v>
      </c>
      <c r="G66" s="5">
        <f t="shared" si="17"/>
        <v>0</v>
      </c>
      <c r="H66" s="3">
        <v>13</v>
      </c>
      <c r="I66" s="5">
        <f t="shared" si="18"/>
        <v>0</v>
      </c>
      <c r="J66" s="3">
        <v>13</v>
      </c>
      <c r="K66" s="5">
        <f t="shared" si="19"/>
        <v>44.827586206896555</v>
      </c>
      <c r="L66" s="3">
        <v>17</v>
      </c>
      <c r="M66" s="4">
        <f t="shared" si="20"/>
        <v>0</v>
      </c>
      <c r="N66" s="3">
        <v>31</v>
      </c>
      <c r="O66" s="4">
        <f t="shared" si="21"/>
        <v>0</v>
      </c>
      <c r="P66" s="3">
        <v>9</v>
      </c>
      <c r="Q66" s="4">
        <f t="shared" si="22"/>
        <v>0</v>
      </c>
      <c r="R66" s="3">
        <v>17</v>
      </c>
      <c r="S66" s="4">
        <f t="shared" si="23"/>
        <v>0</v>
      </c>
      <c r="T66" s="3">
        <v>17</v>
      </c>
      <c r="U66" s="4">
        <f t="shared" si="24"/>
        <v>0</v>
      </c>
      <c r="V66" s="3">
        <v>16</v>
      </c>
      <c r="W66" s="4">
        <f t="shared" si="25"/>
        <v>0</v>
      </c>
      <c r="X66" s="3">
        <v>10</v>
      </c>
      <c r="Y66" s="4">
        <f t="shared" si="26"/>
        <v>0</v>
      </c>
      <c r="Z66" s="3">
        <v>42</v>
      </c>
      <c r="AA66" s="4">
        <f t="shared" si="27"/>
        <v>0</v>
      </c>
      <c r="AB66" s="3">
        <v>14</v>
      </c>
      <c r="AC66" s="4">
        <f t="shared" si="28"/>
        <v>0</v>
      </c>
      <c r="AD66" s="13">
        <v>2</v>
      </c>
      <c r="AE66" s="4">
        <f t="shared" si="29"/>
        <v>0</v>
      </c>
      <c r="AF66" s="13">
        <v>2</v>
      </c>
      <c r="AG66" s="15">
        <f t="shared" si="30"/>
        <v>1</v>
      </c>
      <c r="AH66" s="15">
        <f t="shared" si="31"/>
        <v>44.827586206896555</v>
      </c>
      <c r="AI66" s="15"/>
      <c r="AJ66" s="116">
        <v>59</v>
      </c>
      <c r="AK66" s="100"/>
    </row>
    <row r="67" spans="1:37" ht="12" x14ac:dyDescent="0.15">
      <c r="A67" s="90"/>
      <c r="B67" s="6" t="s">
        <v>48</v>
      </c>
      <c r="C67" s="9" t="s">
        <v>49</v>
      </c>
      <c r="D67" s="6">
        <v>394</v>
      </c>
      <c r="E67" s="4">
        <f t="shared" si="16"/>
        <v>0</v>
      </c>
      <c r="F67" s="13">
        <v>25</v>
      </c>
      <c r="G67" s="5">
        <f t="shared" si="17"/>
        <v>0</v>
      </c>
      <c r="H67" s="3">
        <v>13</v>
      </c>
      <c r="I67" s="5">
        <f t="shared" si="18"/>
        <v>0</v>
      </c>
      <c r="J67" s="3">
        <v>13</v>
      </c>
      <c r="K67" s="5">
        <f t="shared" si="19"/>
        <v>13.793103448275861</v>
      </c>
      <c r="L67" s="3">
        <v>26</v>
      </c>
      <c r="M67" s="4">
        <f t="shared" si="20"/>
        <v>23.333333333333332</v>
      </c>
      <c r="N67" s="3">
        <v>24</v>
      </c>
      <c r="O67" s="4">
        <f t="shared" si="21"/>
        <v>0</v>
      </c>
      <c r="P67" s="3">
        <v>9</v>
      </c>
      <c r="Q67" s="4">
        <f t="shared" si="22"/>
        <v>0</v>
      </c>
      <c r="R67" s="3">
        <v>17</v>
      </c>
      <c r="S67" s="4">
        <f t="shared" si="23"/>
        <v>0</v>
      </c>
      <c r="T67" s="3">
        <v>17</v>
      </c>
      <c r="U67" s="4">
        <f t="shared" si="24"/>
        <v>0</v>
      </c>
      <c r="V67" s="3">
        <v>16</v>
      </c>
      <c r="W67" s="4">
        <f t="shared" si="25"/>
        <v>0</v>
      </c>
      <c r="X67" s="3">
        <v>10</v>
      </c>
      <c r="Y67" s="4">
        <f t="shared" si="26"/>
        <v>0</v>
      </c>
      <c r="Z67" s="3">
        <v>42</v>
      </c>
      <c r="AA67" s="4">
        <f t="shared" si="27"/>
        <v>7.6923076923076925</v>
      </c>
      <c r="AB67" s="3">
        <v>13</v>
      </c>
      <c r="AC67" s="4">
        <f t="shared" si="28"/>
        <v>0</v>
      </c>
      <c r="AD67" s="13">
        <v>2</v>
      </c>
      <c r="AE67" s="4">
        <f t="shared" si="29"/>
        <v>0</v>
      </c>
      <c r="AF67" s="13">
        <v>2</v>
      </c>
      <c r="AG67" s="15">
        <f t="shared" si="30"/>
        <v>3</v>
      </c>
      <c r="AH67" s="15">
        <f t="shared" si="31"/>
        <v>44.818744473916887</v>
      </c>
      <c r="AI67" s="15"/>
      <c r="AJ67" s="116">
        <v>60</v>
      </c>
      <c r="AK67" s="100"/>
    </row>
    <row r="68" spans="1:37" ht="12" x14ac:dyDescent="0.15">
      <c r="A68" s="90"/>
      <c r="B68" s="6" t="s">
        <v>145</v>
      </c>
      <c r="C68" s="6" t="s">
        <v>34</v>
      </c>
      <c r="D68" s="6">
        <v>294</v>
      </c>
      <c r="E68" s="4">
        <f t="shared" si="16"/>
        <v>0</v>
      </c>
      <c r="F68" s="13">
        <v>25</v>
      </c>
      <c r="G68" s="5">
        <f t="shared" si="17"/>
        <v>0</v>
      </c>
      <c r="H68" s="3">
        <v>13</v>
      </c>
      <c r="I68" s="5">
        <f t="shared" si="18"/>
        <v>41.666666666666671</v>
      </c>
      <c r="J68" s="3">
        <v>8</v>
      </c>
      <c r="K68" s="5">
        <f t="shared" si="19"/>
        <v>0</v>
      </c>
      <c r="L68" s="3">
        <v>30</v>
      </c>
      <c r="M68" s="4">
        <f t="shared" si="20"/>
        <v>0</v>
      </c>
      <c r="N68" s="3">
        <v>31</v>
      </c>
      <c r="O68" s="4">
        <f t="shared" si="21"/>
        <v>0</v>
      </c>
      <c r="P68" s="3">
        <v>9</v>
      </c>
      <c r="Q68" s="4">
        <f t="shared" si="22"/>
        <v>0</v>
      </c>
      <c r="R68" s="3">
        <v>17</v>
      </c>
      <c r="S68" s="4">
        <f t="shared" si="23"/>
        <v>0</v>
      </c>
      <c r="T68" s="3">
        <v>17</v>
      </c>
      <c r="U68" s="4">
        <f t="shared" si="24"/>
        <v>0</v>
      </c>
      <c r="V68" s="3">
        <v>16</v>
      </c>
      <c r="W68" s="4">
        <f t="shared" si="25"/>
        <v>0</v>
      </c>
      <c r="X68" s="3">
        <v>10</v>
      </c>
      <c r="Y68" s="4">
        <f t="shared" si="26"/>
        <v>0</v>
      </c>
      <c r="Z68" s="3">
        <v>42</v>
      </c>
      <c r="AA68" s="4">
        <f t="shared" si="27"/>
        <v>0</v>
      </c>
      <c r="AB68" s="3">
        <v>14</v>
      </c>
      <c r="AC68" s="4">
        <f t="shared" si="28"/>
        <v>0</v>
      </c>
      <c r="AD68" s="13">
        <v>2</v>
      </c>
      <c r="AE68" s="4">
        <f t="shared" si="29"/>
        <v>0</v>
      </c>
      <c r="AF68" s="13">
        <v>2</v>
      </c>
      <c r="AG68" s="15">
        <f t="shared" si="30"/>
        <v>1</v>
      </c>
      <c r="AH68" s="15">
        <f t="shared" si="31"/>
        <v>41.666666666666671</v>
      </c>
      <c r="AI68" s="15"/>
      <c r="AJ68" s="116">
        <v>61</v>
      </c>
      <c r="AK68" s="100"/>
    </row>
    <row r="69" spans="1:37" ht="12" x14ac:dyDescent="0.15">
      <c r="A69" s="90"/>
      <c r="B69" s="6" t="s">
        <v>95</v>
      </c>
      <c r="C69" s="6" t="s">
        <v>106</v>
      </c>
      <c r="D69" s="6">
        <v>598</v>
      </c>
      <c r="E69" s="4">
        <f t="shared" si="16"/>
        <v>0</v>
      </c>
      <c r="F69" s="13">
        <v>25</v>
      </c>
      <c r="G69" s="5">
        <f t="shared" si="17"/>
        <v>41.666666666666671</v>
      </c>
      <c r="H69" s="3">
        <v>8</v>
      </c>
      <c r="I69" s="5">
        <f t="shared" si="18"/>
        <v>0</v>
      </c>
      <c r="J69" s="3">
        <v>13</v>
      </c>
      <c r="K69" s="5">
        <f t="shared" si="19"/>
        <v>0</v>
      </c>
      <c r="L69" s="3">
        <v>30</v>
      </c>
      <c r="M69" s="4">
        <f t="shared" si="20"/>
        <v>0</v>
      </c>
      <c r="N69" s="3">
        <v>31</v>
      </c>
      <c r="O69" s="4">
        <f t="shared" si="21"/>
        <v>0</v>
      </c>
      <c r="P69" s="3">
        <v>9</v>
      </c>
      <c r="Q69" s="4">
        <f t="shared" si="22"/>
        <v>0</v>
      </c>
      <c r="R69" s="3">
        <v>17</v>
      </c>
      <c r="S69" s="4">
        <f t="shared" si="23"/>
        <v>0</v>
      </c>
      <c r="T69" s="3">
        <v>17</v>
      </c>
      <c r="U69" s="4">
        <f t="shared" si="24"/>
        <v>0</v>
      </c>
      <c r="V69" s="3">
        <v>16</v>
      </c>
      <c r="W69" s="4">
        <f t="shared" si="25"/>
        <v>0</v>
      </c>
      <c r="X69" s="3">
        <v>10</v>
      </c>
      <c r="Y69" s="4">
        <f t="shared" si="26"/>
        <v>0</v>
      </c>
      <c r="Z69" s="3">
        <v>42</v>
      </c>
      <c r="AA69" s="4">
        <f t="shared" si="27"/>
        <v>0</v>
      </c>
      <c r="AB69" s="3">
        <v>14</v>
      </c>
      <c r="AC69" s="4">
        <f t="shared" si="28"/>
        <v>0</v>
      </c>
      <c r="AD69" s="13">
        <v>2</v>
      </c>
      <c r="AE69" s="4">
        <f t="shared" si="29"/>
        <v>0</v>
      </c>
      <c r="AF69" s="13">
        <v>2</v>
      </c>
      <c r="AG69" s="15">
        <f t="shared" si="30"/>
        <v>1</v>
      </c>
      <c r="AH69" s="15">
        <f t="shared" si="31"/>
        <v>41.666666666666671</v>
      </c>
      <c r="AI69" s="15"/>
      <c r="AJ69" s="116">
        <v>62</v>
      </c>
      <c r="AK69" s="100"/>
    </row>
    <row r="70" spans="1:37" ht="12" x14ac:dyDescent="0.15">
      <c r="A70" s="90"/>
      <c r="B70" s="6" t="s">
        <v>361</v>
      </c>
      <c r="C70" s="6" t="s">
        <v>78</v>
      </c>
      <c r="D70" s="6">
        <v>147</v>
      </c>
      <c r="E70" s="4">
        <f t="shared" si="16"/>
        <v>0</v>
      </c>
      <c r="F70" s="13">
        <v>25</v>
      </c>
      <c r="G70" s="5">
        <f t="shared" si="17"/>
        <v>0</v>
      </c>
      <c r="H70" s="3">
        <v>13</v>
      </c>
      <c r="I70" s="5">
        <f t="shared" si="18"/>
        <v>0</v>
      </c>
      <c r="J70" s="3">
        <v>13</v>
      </c>
      <c r="K70" s="5">
        <f t="shared" si="19"/>
        <v>0</v>
      </c>
      <c r="L70" s="3">
        <v>30</v>
      </c>
      <c r="M70" s="4">
        <f t="shared" si="20"/>
        <v>36.666666666666664</v>
      </c>
      <c r="N70" s="3">
        <v>20</v>
      </c>
      <c r="O70" s="4">
        <f t="shared" si="21"/>
        <v>0</v>
      </c>
      <c r="P70" s="3">
        <v>9</v>
      </c>
      <c r="Q70" s="4">
        <f t="shared" si="22"/>
        <v>0</v>
      </c>
      <c r="R70" s="3">
        <v>17</v>
      </c>
      <c r="S70" s="4">
        <f t="shared" si="23"/>
        <v>0</v>
      </c>
      <c r="T70" s="3">
        <v>17</v>
      </c>
      <c r="U70" s="4">
        <f t="shared" si="24"/>
        <v>0</v>
      </c>
      <c r="V70" s="3">
        <v>16</v>
      </c>
      <c r="W70" s="4">
        <f t="shared" si="25"/>
        <v>0</v>
      </c>
      <c r="X70" s="3">
        <v>10</v>
      </c>
      <c r="Y70" s="4">
        <f t="shared" si="26"/>
        <v>0</v>
      </c>
      <c r="Z70" s="3">
        <v>42</v>
      </c>
      <c r="AA70" s="4">
        <f t="shared" si="27"/>
        <v>0</v>
      </c>
      <c r="AB70" s="3">
        <v>14</v>
      </c>
      <c r="AC70" s="4">
        <f t="shared" si="28"/>
        <v>0</v>
      </c>
      <c r="AD70" s="13">
        <v>2</v>
      </c>
      <c r="AE70" s="4">
        <f t="shared" si="29"/>
        <v>0</v>
      </c>
      <c r="AF70" s="13">
        <v>2</v>
      </c>
      <c r="AG70" s="15">
        <f t="shared" si="30"/>
        <v>1</v>
      </c>
      <c r="AH70" s="15">
        <f t="shared" si="31"/>
        <v>36.666666666666664</v>
      </c>
      <c r="AI70" s="15"/>
      <c r="AJ70" s="116">
        <v>63</v>
      </c>
      <c r="AK70" s="100"/>
    </row>
    <row r="71" spans="1:37" ht="12" x14ac:dyDescent="0.15">
      <c r="A71" s="90"/>
      <c r="B71" s="6" t="s">
        <v>349</v>
      </c>
      <c r="C71" s="6" t="s">
        <v>11</v>
      </c>
      <c r="D71" s="6">
        <v>609</v>
      </c>
      <c r="E71" s="4">
        <f t="shared" si="16"/>
        <v>0</v>
      </c>
      <c r="F71" s="13">
        <v>25</v>
      </c>
      <c r="G71" s="5">
        <f t="shared" si="17"/>
        <v>0</v>
      </c>
      <c r="H71" s="3">
        <v>13</v>
      </c>
      <c r="I71" s="5">
        <f t="shared" si="18"/>
        <v>0</v>
      </c>
      <c r="J71" s="3">
        <v>13</v>
      </c>
      <c r="K71" s="5">
        <f t="shared" si="19"/>
        <v>0</v>
      </c>
      <c r="L71" s="3">
        <v>30</v>
      </c>
      <c r="M71" s="4">
        <f t="shared" si="20"/>
        <v>33.333333333333329</v>
      </c>
      <c r="N71" s="3">
        <v>21</v>
      </c>
      <c r="O71" s="4">
        <f t="shared" si="21"/>
        <v>0</v>
      </c>
      <c r="P71" s="3">
        <v>9</v>
      </c>
      <c r="Q71" s="4">
        <f t="shared" si="22"/>
        <v>0</v>
      </c>
      <c r="R71" s="3">
        <v>17</v>
      </c>
      <c r="S71" s="4">
        <f t="shared" si="23"/>
        <v>0</v>
      </c>
      <c r="T71" s="3">
        <v>17</v>
      </c>
      <c r="U71" s="4">
        <f t="shared" si="24"/>
        <v>0</v>
      </c>
      <c r="V71" s="3">
        <v>16</v>
      </c>
      <c r="W71" s="4">
        <f t="shared" si="25"/>
        <v>0</v>
      </c>
      <c r="X71" s="3">
        <v>10</v>
      </c>
      <c r="Y71" s="4">
        <f t="shared" si="26"/>
        <v>0</v>
      </c>
      <c r="Z71" s="3">
        <v>42</v>
      </c>
      <c r="AA71" s="4">
        <f t="shared" si="27"/>
        <v>0</v>
      </c>
      <c r="AB71" s="3">
        <v>14</v>
      </c>
      <c r="AC71" s="4">
        <f t="shared" si="28"/>
        <v>0</v>
      </c>
      <c r="AD71" s="13">
        <v>2</v>
      </c>
      <c r="AE71" s="4">
        <f t="shared" si="29"/>
        <v>0</v>
      </c>
      <c r="AF71" s="13">
        <v>2</v>
      </c>
      <c r="AG71" s="15">
        <f t="shared" si="30"/>
        <v>1</v>
      </c>
      <c r="AH71" s="15">
        <f t="shared" si="31"/>
        <v>33.333333333333329</v>
      </c>
      <c r="AI71" s="15"/>
      <c r="AJ71" s="116">
        <v>64</v>
      </c>
      <c r="AK71" s="100"/>
    </row>
    <row r="72" spans="1:37" ht="12" x14ac:dyDescent="0.15">
      <c r="A72" s="90"/>
      <c r="B72" s="7" t="s">
        <v>64</v>
      </c>
      <c r="C72" s="6" t="s">
        <v>11</v>
      </c>
      <c r="D72" s="7">
        <v>543</v>
      </c>
      <c r="E72" s="4">
        <f t="shared" ref="E72:E103" si="32">IF(F72="",0,(($F$7-F72+1)/$F$7)*100)</f>
        <v>0</v>
      </c>
      <c r="F72" s="13">
        <v>25</v>
      </c>
      <c r="G72" s="5">
        <f t="shared" ref="G72:G103" si="33">IF(H72="",0,(($H$7-H72+1)/$H$7)*100)</f>
        <v>0</v>
      </c>
      <c r="H72" s="3">
        <v>13</v>
      </c>
      <c r="I72" s="5">
        <f t="shared" ref="I72:I103" si="34">IF(J72="",0,(($J$7-J72+1)/$J$7)*100)</f>
        <v>0</v>
      </c>
      <c r="J72" s="3">
        <v>13</v>
      </c>
      <c r="K72" s="5">
        <f t="shared" ref="K72:K103" si="35">IF(L72="",0,(($L$7-L72+1)/$L$7)*100)</f>
        <v>6.8965517241379306</v>
      </c>
      <c r="L72" s="3">
        <v>28</v>
      </c>
      <c r="M72" s="4">
        <f t="shared" ref="M72:M103" si="36">IF(N72="",0,(($N$7-N72+1)/$N$7)*100)</f>
        <v>20</v>
      </c>
      <c r="N72" s="3">
        <v>25</v>
      </c>
      <c r="O72" s="4">
        <f t="shared" ref="O72:O103" si="37">IF(P72="",0,(($P$7-P72+1)/$P$7)*100)</f>
        <v>0</v>
      </c>
      <c r="P72" s="3">
        <v>9</v>
      </c>
      <c r="Q72" s="4">
        <f t="shared" ref="Q72:Q103" si="38">IF(R72="",0,(($R$7-R72+1)/$R$7)*100)</f>
        <v>0</v>
      </c>
      <c r="R72" s="3">
        <v>17</v>
      </c>
      <c r="S72" s="4">
        <f t="shared" ref="S72:S103" si="39">IF(T72="",0,(($T$7-T72+1)/$T$7)*100)</f>
        <v>0</v>
      </c>
      <c r="T72" s="3">
        <v>17</v>
      </c>
      <c r="U72" s="4">
        <f t="shared" ref="U72:U103" si="40">IF(V72="",0,(($V$7-V72+1)/$V$7)*100)</f>
        <v>0</v>
      </c>
      <c r="V72" s="3">
        <v>16</v>
      </c>
      <c r="W72" s="4">
        <f t="shared" ref="W72:W103" si="41">IF(X72="",0,(($X$7-X72+1)/$X$7)*100)</f>
        <v>0</v>
      </c>
      <c r="X72" s="3">
        <v>10</v>
      </c>
      <c r="Y72" s="4">
        <f t="shared" ref="Y72:Y103" si="42">IF(Z72="",0,(($Z$7-Z72+1)/$Z$7)*100)</f>
        <v>4.8780487804878048</v>
      </c>
      <c r="Z72" s="3">
        <v>40</v>
      </c>
      <c r="AA72" s="4">
        <f t="shared" ref="AA72:AA103" si="43">IF(AB72="",0,(($AB$7-AB72+1)/$AB$7)*100)</f>
        <v>0</v>
      </c>
      <c r="AB72" s="3">
        <v>14</v>
      </c>
      <c r="AC72" s="4">
        <f t="shared" ref="AC72:AC103" si="44">IF(AD72="",0,(($AD$7-AD72+1)/$AD$7)*100)</f>
        <v>0</v>
      </c>
      <c r="AD72" s="13">
        <v>2</v>
      </c>
      <c r="AE72" s="4">
        <f t="shared" ref="AE72:AE103" si="45">IF(AF72="",0,(($AF$7-AF72+1)/$AF$7)*100)</f>
        <v>0</v>
      </c>
      <c r="AF72" s="13">
        <v>2</v>
      </c>
      <c r="AG72" s="15">
        <f t="shared" ref="AG72:AG86" si="46">14-(COUNTIF(E72:AF72,0))</f>
        <v>3</v>
      </c>
      <c r="AH72" s="15">
        <f t="shared" ref="AH72:AH103" si="47">G72+I72+M72+K72+O72+Q72+ S72+U72+W72+Y72+AA72+AC72+AE72+E72</f>
        <v>31.774600504625734</v>
      </c>
      <c r="AI72" s="15"/>
      <c r="AJ72" s="116">
        <v>65</v>
      </c>
      <c r="AK72" s="100"/>
    </row>
    <row r="73" spans="1:37" x14ac:dyDescent="0.15">
      <c r="A73" s="90"/>
      <c r="B73" s="7" t="s">
        <v>229</v>
      </c>
      <c r="C73" s="7" t="s">
        <v>184</v>
      </c>
      <c r="D73" s="7">
        <v>297</v>
      </c>
      <c r="E73" s="4">
        <f t="shared" si="32"/>
        <v>0</v>
      </c>
      <c r="F73" s="13">
        <v>25</v>
      </c>
      <c r="G73" s="5">
        <f t="shared" si="33"/>
        <v>0</v>
      </c>
      <c r="H73" s="3">
        <v>13</v>
      </c>
      <c r="I73" s="5">
        <f t="shared" si="34"/>
        <v>0</v>
      </c>
      <c r="J73" s="3">
        <v>13</v>
      </c>
      <c r="K73" s="5">
        <f t="shared" si="35"/>
        <v>0</v>
      </c>
      <c r="L73" s="3">
        <v>30</v>
      </c>
      <c r="M73" s="4">
        <f t="shared" si="36"/>
        <v>0</v>
      </c>
      <c r="N73" s="3">
        <v>31</v>
      </c>
      <c r="O73" s="4">
        <f t="shared" si="37"/>
        <v>0</v>
      </c>
      <c r="P73" s="3">
        <v>9</v>
      </c>
      <c r="Q73" s="4">
        <f t="shared" si="38"/>
        <v>0</v>
      </c>
      <c r="R73" s="3">
        <v>17</v>
      </c>
      <c r="S73" s="4">
        <f t="shared" si="39"/>
        <v>0</v>
      </c>
      <c r="T73" s="3">
        <v>17</v>
      </c>
      <c r="U73" s="4">
        <f t="shared" si="40"/>
        <v>0</v>
      </c>
      <c r="V73" s="3">
        <v>16</v>
      </c>
      <c r="W73" s="4">
        <f t="shared" si="41"/>
        <v>0</v>
      </c>
      <c r="X73" s="3">
        <v>10</v>
      </c>
      <c r="Y73" s="4">
        <f t="shared" si="42"/>
        <v>29.268292682926827</v>
      </c>
      <c r="Z73" s="3">
        <v>30</v>
      </c>
      <c r="AA73" s="4">
        <f t="shared" si="43"/>
        <v>0</v>
      </c>
      <c r="AB73" s="3">
        <v>14</v>
      </c>
      <c r="AC73" s="4">
        <f t="shared" si="44"/>
        <v>0</v>
      </c>
      <c r="AD73" s="13">
        <v>2</v>
      </c>
      <c r="AE73" s="4">
        <f t="shared" si="45"/>
        <v>0</v>
      </c>
      <c r="AF73" s="13">
        <v>2</v>
      </c>
      <c r="AG73" s="15">
        <f t="shared" si="46"/>
        <v>1</v>
      </c>
      <c r="AH73" s="15">
        <f t="shared" si="47"/>
        <v>29.268292682926827</v>
      </c>
      <c r="AI73" s="15"/>
      <c r="AJ73" s="116">
        <v>66</v>
      </c>
      <c r="AK73" s="100"/>
    </row>
    <row r="74" spans="1:37" ht="12" x14ac:dyDescent="0.15">
      <c r="A74" s="90"/>
      <c r="B74" s="9" t="s">
        <v>142</v>
      </c>
      <c r="C74" s="6" t="s">
        <v>11</v>
      </c>
      <c r="D74" s="7">
        <v>465</v>
      </c>
      <c r="E74" s="4">
        <f t="shared" si="32"/>
        <v>0</v>
      </c>
      <c r="F74" s="13">
        <v>25</v>
      </c>
      <c r="G74" s="5">
        <f t="shared" si="33"/>
        <v>0</v>
      </c>
      <c r="H74" s="3">
        <v>13</v>
      </c>
      <c r="I74" s="5">
        <f t="shared" si="34"/>
        <v>0</v>
      </c>
      <c r="J74" s="3">
        <v>13</v>
      </c>
      <c r="K74" s="5">
        <f t="shared" si="35"/>
        <v>24.137931034482758</v>
      </c>
      <c r="L74" s="3">
        <v>23</v>
      </c>
      <c r="M74" s="4">
        <f t="shared" si="36"/>
        <v>0</v>
      </c>
      <c r="N74" s="3">
        <v>31</v>
      </c>
      <c r="O74" s="4">
        <f t="shared" si="37"/>
        <v>0</v>
      </c>
      <c r="P74" s="3">
        <v>9</v>
      </c>
      <c r="Q74" s="4">
        <f t="shared" si="38"/>
        <v>0</v>
      </c>
      <c r="R74" s="3">
        <v>17</v>
      </c>
      <c r="S74" s="4">
        <f t="shared" si="39"/>
        <v>0</v>
      </c>
      <c r="T74" s="3">
        <v>17</v>
      </c>
      <c r="U74" s="4">
        <f t="shared" si="40"/>
        <v>0</v>
      </c>
      <c r="V74" s="3">
        <v>16</v>
      </c>
      <c r="W74" s="4">
        <f t="shared" si="41"/>
        <v>0</v>
      </c>
      <c r="X74" s="3">
        <v>10</v>
      </c>
      <c r="Y74" s="4">
        <f t="shared" si="42"/>
        <v>0</v>
      </c>
      <c r="Z74" s="3">
        <v>42</v>
      </c>
      <c r="AA74" s="4">
        <f t="shared" si="43"/>
        <v>0</v>
      </c>
      <c r="AB74" s="3">
        <v>14</v>
      </c>
      <c r="AC74" s="4">
        <f t="shared" si="44"/>
        <v>0</v>
      </c>
      <c r="AD74" s="13">
        <v>2</v>
      </c>
      <c r="AE74" s="4">
        <f t="shared" si="45"/>
        <v>0</v>
      </c>
      <c r="AF74" s="13">
        <v>2</v>
      </c>
      <c r="AG74" s="15">
        <f t="shared" si="46"/>
        <v>1</v>
      </c>
      <c r="AH74" s="15">
        <f t="shared" si="47"/>
        <v>24.137931034482758</v>
      </c>
      <c r="AI74" s="15"/>
      <c r="AJ74" s="116">
        <v>67</v>
      </c>
      <c r="AK74" s="100"/>
    </row>
    <row r="75" spans="1:37" ht="12" x14ac:dyDescent="0.15">
      <c r="A75" s="90"/>
      <c r="B75" s="6" t="s">
        <v>335</v>
      </c>
      <c r="C75" s="6" t="s">
        <v>279</v>
      </c>
      <c r="D75" s="6">
        <v>127</v>
      </c>
      <c r="E75" s="4">
        <f t="shared" si="32"/>
        <v>0</v>
      </c>
      <c r="F75" s="13">
        <v>25</v>
      </c>
      <c r="G75" s="5">
        <f t="shared" si="33"/>
        <v>0</v>
      </c>
      <c r="H75" s="3">
        <v>13</v>
      </c>
      <c r="I75" s="5">
        <f t="shared" si="34"/>
        <v>0</v>
      </c>
      <c r="J75" s="3">
        <v>13</v>
      </c>
      <c r="K75" s="5">
        <f t="shared" si="35"/>
        <v>20.689655172413794</v>
      </c>
      <c r="L75" s="3">
        <v>24</v>
      </c>
      <c r="M75" s="4">
        <f t="shared" si="36"/>
        <v>0</v>
      </c>
      <c r="N75" s="3">
        <v>31</v>
      </c>
      <c r="O75" s="4">
        <f t="shared" si="37"/>
        <v>0</v>
      </c>
      <c r="P75" s="3">
        <v>9</v>
      </c>
      <c r="Q75" s="4">
        <f t="shared" si="38"/>
        <v>0</v>
      </c>
      <c r="R75" s="3">
        <v>17</v>
      </c>
      <c r="S75" s="4">
        <f t="shared" si="39"/>
        <v>0</v>
      </c>
      <c r="T75" s="3">
        <v>17</v>
      </c>
      <c r="U75" s="4">
        <f t="shared" si="40"/>
        <v>0</v>
      </c>
      <c r="V75" s="3">
        <v>16</v>
      </c>
      <c r="W75" s="4">
        <f t="shared" si="41"/>
        <v>0</v>
      </c>
      <c r="X75" s="3">
        <v>10</v>
      </c>
      <c r="Y75" s="4">
        <f t="shared" si="42"/>
        <v>0</v>
      </c>
      <c r="Z75" s="3">
        <v>42</v>
      </c>
      <c r="AA75" s="4">
        <f t="shared" si="43"/>
        <v>0</v>
      </c>
      <c r="AB75" s="3">
        <v>14</v>
      </c>
      <c r="AC75" s="4">
        <f t="shared" si="44"/>
        <v>0</v>
      </c>
      <c r="AD75" s="13">
        <v>2</v>
      </c>
      <c r="AE75" s="4">
        <f t="shared" si="45"/>
        <v>0</v>
      </c>
      <c r="AF75" s="13">
        <v>2</v>
      </c>
      <c r="AG75" s="15">
        <f t="shared" si="46"/>
        <v>1</v>
      </c>
      <c r="AH75" s="15">
        <f t="shared" si="47"/>
        <v>20.689655172413794</v>
      </c>
      <c r="AI75" s="15"/>
      <c r="AJ75" s="116">
        <v>68</v>
      </c>
      <c r="AK75" s="100"/>
    </row>
    <row r="76" spans="1:37" x14ac:dyDescent="0.15">
      <c r="A76" s="90"/>
      <c r="B76" s="7" t="s">
        <v>61</v>
      </c>
      <c r="C76" s="7" t="s">
        <v>38</v>
      </c>
      <c r="D76" s="7">
        <v>550</v>
      </c>
      <c r="E76" s="4">
        <f t="shared" si="32"/>
        <v>0</v>
      </c>
      <c r="F76" s="13">
        <v>25</v>
      </c>
      <c r="G76" s="5">
        <f t="shared" si="33"/>
        <v>0</v>
      </c>
      <c r="H76" s="3">
        <v>13</v>
      </c>
      <c r="I76" s="5">
        <f t="shared" si="34"/>
        <v>0</v>
      </c>
      <c r="J76" s="3">
        <v>13</v>
      </c>
      <c r="K76" s="5">
        <f t="shared" si="35"/>
        <v>0</v>
      </c>
      <c r="L76" s="3">
        <v>30</v>
      </c>
      <c r="M76" s="4">
        <f t="shared" si="36"/>
        <v>0</v>
      </c>
      <c r="N76" s="3">
        <v>31</v>
      </c>
      <c r="O76" s="4">
        <f t="shared" si="37"/>
        <v>0</v>
      </c>
      <c r="P76" s="3">
        <v>9</v>
      </c>
      <c r="Q76" s="4">
        <f t="shared" si="38"/>
        <v>0</v>
      </c>
      <c r="R76" s="3">
        <v>17</v>
      </c>
      <c r="S76" s="4">
        <f t="shared" si="39"/>
        <v>0</v>
      </c>
      <c r="T76" s="3">
        <v>17</v>
      </c>
      <c r="U76" s="4">
        <f t="shared" si="40"/>
        <v>20</v>
      </c>
      <c r="V76" s="3">
        <v>13</v>
      </c>
      <c r="W76" s="4">
        <f t="shared" si="41"/>
        <v>0</v>
      </c>
      <c r="X76" s="3">
        <v>10</v>
      </c>
      <c r="Y76" s="4">
        <f t="shared" si="42"/>
        <v>0</v>
      </c>
      <c r="Z76" s="3">
        <v>42</v>
      </c>
      <c r="AA76" s="4">
        <f t="shared" si="43"/>
        <v>0</v>
      </c>
      <c r="AB76" s="3">
        <v>14</v>
      </c>
      <c r="AC76" s="4">
        <f t="shared" si="44"/>
        <v>0</v>
      </c>
      <c r="AD76" s="13">
        <v>2</v>
      </c>
      <c r="AE76" s="4">
        <f t="shared" si="45"/>
        <v>0</v>
      </c>
      <c r="AF76" s="13">
        <v>2</v>
      </c>
      <c r="AG76" s="15">
        <f t="shared" si="46"/>
        <v>1</v>
      </c>
      <c r="AH76" s="15">
        <f t="shared" si="47"/>
        <v>20</v>
      </c>
      <c r="AI76" s="15"/>
      <c r="AJ76" s="116">
        <v>69</v>
      </c>
      <c r="AK76" s="100"/>
    </row>
    <row r="77" spans="1:37" ht="12" x14ac:dyDescent="0.15">
      <c r="A77" s="90"/>
      <c r="B77" s="6" t="s">
        <v>336</v>
      </c>
      <c r="C77" s="6" t="s">
        <v>11</v>
      </c>
      <c r="D77" s="6">
        <v>419</v>
      </c>
      <c r="E77" s="4">
        <f t="shared" si="32"/>
        <v>0</v>
      </c>
      <c r="F77" s="13">
        <v>25</v>
      </c>
      <c r="G77" s="5">
        <f t="shared" si="33"/>
        <v>0</v>
      </c>
      <c r="H77" s="3">
        <v>13</v>
      </c>
      <c r="I77" s="5">
        <f t="shared" si="34"/>
        <v>0</v>
      </c>
      <c r="J77" s="3">
        <v>13</v>
      </c>
      <c r="K77" s="5">
        <f t="shared" si="35"/>
        <v>17.241379310344829</v>
      </c>
      <c r="L77" s="3">
        <v>25</v>
      </c>
      <c r="M77" s="4">
        <f t="shared" si="36"/>
        <v>0</v>
      </c>
      <c r="N77" s="3">
        <v>31</v>
      </c>
      <c r="O77" s="4">
        <f t="shared" si="37"/>
        <v>0</v>
      </c>
      <c r="P77" s="3">
        <v>9</v>
      </c>
      <c r="Q77" s="4">
        <f t="shared" si="38"/>
        <v>0</v>
      </c>
      <c r="R77" s="3">
        <v>17</v>
      </c>
      <c r="S77" s="4">
        <f t="shared" si="39"/>
        <v>0</v>
      </c>
      <c r="T77" s="3">
        <v>17</v>
      </c>
      <c r="U77" s="4">
        <f t="shared" si="40"/>
        <v>0</v>
      </c>
      <c r="V77" s="3">
        <v>16</v>
      </c>
      <c r="W77" s="4">
        <f t="shared" si="41"/>
        <v>0</v>
      </c>
      <c r="X77" s="3">
        <v>10</v>
      </c>
      <c r="Y77" s="4">
        <f t="shared" si="42"/>
        <v>0</v>
      </c>
      <c r="Z77" s="3">
        <v>42</v>
      </c>
      <c r="AA77" s="4">
        <f t="shared" si="43"/>
        <v>0</v>
      </c>
      <c r="AB77" s="3">
        <v>14</v>
      </c>
      <c r="AC77" s="4">
        <f t="shared" si="44"/>
        <v>0</v>
      </c>
      <c r="AD77" s="13">
        <v>2</v>
      </c>
      <c r="AE77" s="4">
        <f t="shared" si="45"/>
        <v>0</v>
      </c>
      <c r="AF77" s="13">
        <v>2</v>
      </c>
      <c r="AG77" s="15">
        <f t="shared" si="46"/>
        <v>1</v>
      </c>
      <c r="AH77" s="15">
        <f t="shared" si="47"/>
        <v>17.241379310344829</v>
      </c>
      <c r="AI77" s="15"/>
      <c r="AJ77" s="116">
        <v>70</v>
      </c>
      <c r="AK77" s="100"/>
    </row>
    <row r="78" spans="1:37" ht="12" x14ac:dyDescent="0.15">
      <c r="A78" s="90"/>
      <c r="B78" s="9" t="s">
        <v>232</v>
      </c>
      <c r="C78" s="6" t="s">
        <v>184</v>
      </c>
      <c r="D78" s="7">
        <v>567</v>
      </c>
      <c r="E78" s="4">
        <f t="shared" si="32"/>
        <v>0</v>
      </c>
      <c r="F78" s="13">
        <v>25</v>
      </c>
      <c r="G78" s="5">
        <f t="shared" si="33"/>
        <v>0</v>
      </c>
      <c r="H78" s="3">
        <v>13</v>
      </c>
      <c r="I78" s="5">
        <f t="shared" si="34"/>
        <v>0</v>
      </c>
      <c r="J78" s="3">
        <v>13</v>
      </c>
      <c r="K78" s="5">
        <f t="shared" si="35"/>
        <v>0</v>
      </c>
      <c r="L78" s="3">
        <v>30</v>
      </c>
      <c r="M78" s="4">
        <f t="shared" si="36"/>
        <v>0</v>
      </c>
      <c r="N78" s="3">
        <v>31</v>
      </c>
      <c r="O78" s="4">
        <f t="shared" si="37"/>
        <v>0</v>
      </c>
      <c r="P78" s="3">
        <v>9</v>
      </c>
      <c r="Q78" s="4">
        <f t="shared" si="38"/>
        <v>0</v>
      </c>
      <c r="R78" s="3">
        <v>17</v>
      </c>
      <c r="S78" s="4">
        <f t="shared" si="39"/>
        <v>0</v>
      </c>
      <c r="T78" s="3">
        <v>17</v>
      </c>
      <c r="U78" s="4">
        <f t="shared" si="40"/>
        <v>0</v>
      </c>
      <c r="V78" s="3">
        <v>16</v>
      </c>
      <c r="W78" s="4">
        <f t="shared" si="41"/>
        <v>0</v>
      </c>
      <c r="X78" s="3">
        <v>10</v>
      </c>
      <c r="Y78" s="4">
        <f t="shared" si="42"/>
        <v>17.073170731707318</v>
      </c>
      <c r="Z78" s="3">
        <v>35</v>
      </c>
      <c r="AA78" s="4">
        <f t="shared" si="43"/>
        <v>0</v>
      </c>
      <c r="AB78" s="3">
        <v>14</v>
      </c>
      <c r="AC78" s="4">
        <f t="shared" si="44"/>
        <v>0</v>
      </c>
      <c r="AD78" s="13">
        <v>2</v>
      </c>
      <c r="AE78" s="4">
        <f t="shared" si="45"/>
        <v>0</v>
      </c>
      <c r="AF78" s="13">
        <v>2</v>
      </c>
      <c r="AG78" s="15">
        <f t="shared" si="46"/>
        <v>1</v>
      </c>
      <c r="AH78" s="15">
        <f t="shared" si="47"/>
        <v>17.073170731707318</v>
      </c>
      <c r="AI78" s="15"/>
      <c r="AJ78" s="116">
        <v>71</v>
      </c>
      <c r="AK78" s="100"/>
    </row>
    <row r="79" spans="1:37" ht="12" x14ac:dyDescent="0.15">
      <c r="A79" s="90"/>
      <c r="B79" s="6" t="s">
        <v>15</v>
      </c>
      <c r="C79" s="6" t="s">
        <v>143</v>
      </c>
      <c r="D79" s="6">
        <v>547</v>
      </c>
      <c r="E79" s="4">
        <f t="shared" si="32"/>
        <v>0</v>
      </c>
      <c r="F79" s="13">
        <v>25</v>
      </c>
      <c r="G79" s="5">
        <f t="shared" si="33"/>
        <v>0</v>
      </c>
      <c r="H79" s="3">
        <v>13</v>
      </c>
      <c r="I79" s="5">
        <f t="shared" si="34"/>
        <v>0</v>
      </c>
      <c r="J79" s="3">
        <v>13</v>
      </c>
      <c r="K79" s="5">
        <f t="shared" si="35"/>
        <v>0</v>
      </c>
      <c r="L79" s="3">
        <v>30</v>
      </c>
      <c r="M79" s="4">
        <f t="shared" si="36"/>
        <v>0</v>
      </c>
      <c r="N79" s="3">
        <v>31</v>
      </c>
      <c r="O79" s="4">
        <f t="shared" si="37"/>
        <v>0</v>
      </c>
      <c r="P79" s="3">
        <v>9</v>
      </c>
      <c r="Q79" s="4">
        <f t="shared" si="38"/>
        <v>0</v>
      </c>
      <c r="R79" s="3">
        <v>17</v>
      </c>
      <c r="S79" s="4">
        <f t="shared" si="39"/>
        <v>0</v>
      </c>
      <c r="T79" s="3">
        <v>17</v>
      </c>
      <c r="U79" s="4">
        <f t="shared" si="40"/>
        <v>0</v>
      </c>
      <c r="V79" s="3">
        <v>16</v>
      </c>
      <c r="W79" s="4">
        <f t="shared" si="41"/>
        <v>0</v>
      </c>
      <c r="X79" s="3">
        <v>10</v>
      </c>
      <c r="Y79" s="4">
        <f t="shared" si="42"/>
        <v>14.634146341463413</v>
      </c>
      <c r="Z79" s="3">
        <v>36</v>
      </c>
      <c r="AA79" s="4">
        <f t="shared" si="43"/>
        <v>0</v>
      </c>
      <c r="AB79" s="3">
        <v>14</v>
      </c>
      <c r="AC79" s="4">
        <f t="shared" si="44"/>
        <v>0</v>
      </c>
      <c r="AD79" s="13">
        <v>2</v>
      </c>
      <c r="AE79" s="4">
        <f t="shared" si="45"/>
        <v>0</v>
      </c>
      <c r="AF79" s="13">
        <v>2</v>
      </c>
      <c r="AG79" s="15">
        <f t="shared" si="46"/>
        <v>1</v>
      </c>
      <c r="AH79" s="15">
        <f t="shared" si="47"/>
        <v>14.634146341463413</v>
      </c>
      <c r="AI79" s="15"/>
      <c r="AJ79" s="116">
        <v>72</v>
      </c>
      <c r="AK79" s="100"/>
    </row>
    <row r="80" spans="1:37" ht="12" x14ac:dyDescent="0.15">
      <c r="A80" s="90"/>
      <c r="B80" s="6" t="s">
        <v>29</v>
      </c>
      <c r="C80" s="6" t="s">
        <v>417</v>
      </c>
      <c r="D80" s="6">
        <v>224</v>
      </c>
      <c r="E80" s="4">
        <f t="shared" si="32"/>
        <v>0</v>
      </c>
      <c r="F80" s="13">
        <v>25</v>
      </c>
      <c r="G80" s="5">
        <f t="shared" si="33"/>
        <v>0</v>
      </c>
      <c r="H80" s="3">
        <v>13</v>
      </c>
      <c r="I80" s="5">
        <f t="shared" si="34"/>
        <v>0</v>
      </c>
      <c r="J80" s="3">
        <v>13</v>
      </c>
      <c r="K80" s="5">
        <f t="shared" si="35"/>
        <v>0</v>
      </c>
      <c r="L80" s="3">
        <v>30</v>
      </c>
      <c r="M80" s="4">
        <f t="shared" si="36"/>
        <v>0</v>
      </c>
      <c r="N80" s="3">
        <v>31</v>
      </c>
      <c r="O80" s="4">
        <f t="shared" si="37"/>
        <v>0</v>
      </c>
      <c r="P80" s="3">
        <v>9</v>
      </c>
      <c r="Q80" s="4">
        <f t="shared" si="38"/>
        <v>0</v>
      </c>
      <c r="R80" s="3">
        <v>17</v>
      </c>
      <c r="S80" s="4">
        <f t="shared" si="39"/>
        <v>0</v>
      </c>
      <c r="T80" s="3">
        <v>17</v>
      </c>
      <c r="U80" s="4">
        <f t="shared" si="40"/>
        <v>13.333333333333334</v>
      </c>
      <c r="V80" s="3">
        <v>14</v>
      </c>
      <c r="W80" s="4">
        <f t="shared" si="41"/>
        <v>0</v>
      </c>
      <c r="X80" s="3">
        <v>10</v>
      </c>
      <c r="Y80" s="4">
        <f t="shared" si="42"/>
        <v>0</v>
      </c>
      <c r="Z80" s="3">
        <v>42</v>
      </c>
      <c r="AA80" s="4">
        <f t="shared" si="43"/>
        <v>0</v>
      </c>
      <c r="AB80" s="3">
        <v>14</v>
      </c>
      <c r="AC80" s="4">
        <f t="shared" si="44"/>
        <v>0</v>
      </c>
      <c r="AD80" s="13">
        <v>2</v>
      </c>
      <c r="AE80" s="4">
        <f t="shared" si="45"/>
        <v>0</v>
      </c>
      <c r="AF80" s="13">
        <v>2</v>
      </c>
      <c r="AG80" s="15">
        <f t="shared" si="46"/>
        <v>1</v>
      </c>
      <c r="AH80" s="15">
        <f t="shared" si="47"/>
        <v>13.333333333333334</v>
      </c>
      <c r="AI80" s="15"/>
      <c r="AJ80" s="116">
        <v>73</v>
      </c>
      <c r="AK80" s="100"/>
    </row>
    <row r="81" spans="1:37" ht="12" x14ac:dyDescent="0.15">
      <c r="A81" s="90"/>
      <c r="B81" s="7" t="s">
        <v>298</v>
      </c>
      <c r="C81" s="6" t="s">
        <v>182</v>
      </c>
      <c r="D81" s="7">
        <v>556</v>
      </c>
      <c r="E81" s="4">
        <f t="shared" si="32"/>
        <v>12.5</v>
      </c>
      <c r="F81" s="13">
        <v>22</v>
      </c>
      <c r="G81" s="5">
        <f t="shared" si="33"/>
        <v>0</v>
      </c>
      <c r="H81" s="3">
        <v>13</v>
      </c>
      <c r="I81" s="5">
        <f t="shared" si="34"/>
        <v>0</v>
      </c>
      <c r="J81" s="3">
        <v>13</v>
      </c>
      <c r="K81" s="5">
        <f t="shared" si="35"/>
        <v>0</v>
      </c>
      <c r="L81" s="3">
        <v>30</v>
      </c>
      <c r="M81" s="4">
        <f t="shared" si="36"/>
        <v>0</v>
      </c>
      <c r="N81" s="3">
        <v>31</v>
      </c>
      <c r="O81" s="4">
        <f t="shared" si="37"/>
        <v>0</v>
      </c>
      <c r="P81" s="3">
        <v>9</v>
      </c>
      <c r="Q81" s="4">
        <f t="shared" si="38"/>
        <v>0</v>
      </c>
      <c r="R81" s="3">
        <v>17</v>
      </c>
      <c r="S81" s="4">
        <f t="shared" si="39"/>
        <v>0</v>
      </c>
      <c r="T81" s="3">
        <v>17</v>
      </c>
      <c r="U81" s="4">
        <f t="shared" si="40"/>
        <v>0</v>
      </c>
      <c r="V81" s="3">
        <v>16</v>
      </c>
      <c r="W81" s="4">
        <f t="shared" si="41"/>
        <v>0</v>
      </c>
      <c r="X81" s="3">
        <v>10</v>
      </c>
      <c r="Y81" s="4">
        <f t="shared" si="42"/>
        <v>0</v>
      </c>
      <c r="Z81" s="3">
        <v>42</v>
      </c>
      <c r="AA81" s="4">
        <f t="shared" si="43"/>
        <v>0</v>
      </c>
      <c r="AB81" s="3">
        <v>14</v>
      </c>
      <c r="AC81" s="4">
        <f t="shared" si="44"/>
        <v>0</v>
      </c>
      <c r="AD81" s="13">
        <v>2</v>
      </c>
      <c r="AE81" s="4">
        <f t="shared" si="45"/>
        <v>0</v>
      </c>
      <c r="AF81" s="13">
        <v>2</v>
      </c>
      <c r="AG81" s="15">
        <f t="shared" si="46"/>
        <v>1</v>
      </c>
      <c r="AH81" s="15">
        <f t="shared" si="47"/>
        <v>12.5</v>
      </c>
      <c r="AI81" s="15"/>
      <c r="AJ81" s="116">
        <v>74</v>
      </c>
      <c r="AK81" s="100"/>
    </row>
    <row r="82" spans="1:37" ht="12" x14ac:dyDescent="0.15">
      <c r="A82" s="90"/>
      <c r="B82" s="6" t="s">
        <v>189</v>
      </c>
      <c r="C82" s="6" t="s">
        <v>24</v>
      </c>
      <c r="D82" s="7">
        <v>334</v>
      </c>
      <c r="E82" s="4">
        <f t="shared" si="32"/>
        <v>0</v>
      </c>
      <c r="F82" s="13">
        <v>25</v>
      </c>
      <c r="G82" s="5">
        <f t="shared" si="33"/>
        <v>0</v>
      </c>
      <c r="H82" s="3">
        <v>13</v>
      </c>
      <c r="I82" s="5">
        <f t="shared" si="34"/>
        <v>0</v>
      </c>
      <c r="J82" s="3">
        <v>13</v>
      </c>
      <c r="K82" s="5">
        <f t="shared" si="35"/>
        <v>0</v>
      </c>
      <c r="L82" s="3">
        <v>30</v>
      </c>
      <c r="M82" s="4">
        <f t="shared" si="36"/>
        <v>0</v>
      </c>
      <c r="N82" s="3">
        <v>31</v>
      </c>
      <c r="O82" s="4">
        <f t="shared" si="37"/>
        <v>0</v>
      </c>
      <c r="P82" s="3">
        <v>9</v>
      </c>
      <c r="Q82" s="4">
        <f t="shared" si="38"/>
        <v>0</v>
      </c>
      <c r="R82" s="3">
        <v>17</v>
      </c>
      <c r="S82" s="4">
        <f t="shared" si="39"/>
        <v>0</v>
      </c>
      <c r="T82" s="3">
        <v>17</v>
      </c>
      <c r="U82" s="4">
        <f t="shared" si="40"/>
        <v>0</v>
      </c>
      <c r="V82" s="3">
        <v>16</v>
      </c>
      <c r="W82" s="4">
        <f t="shared" si="41"/>
        <v>0</v>
      </c>
      <c r="X82" s="3">
        <v>10</v>
      </c>
      <c r="Y82" s="4">
        <f t="shared" si="42"/>
        <v>9.7560975609756095</v>
      </c>
      <c r="Z82" s="3">
        <v>38</v>
      </c>
      <c r="AA82" s="4">
        <f t="shared" si="43"/>
        <v>0</v>
      </c>
      <c r="AB82" s="3">
        <v>14</v>
      </c>
      <c r="AC82" s="4">
        <f t="shared" si="44"/>
        <v>0</v>
      </c>
      <c r="AD82" s="13">
        <v>2</v>
      </c>
      <c r="AE82" s="4">
        <f t="shared" si="45"/>
        <v>0</v>
      </c>
      <c r="AF82" s="13">
        <v>2</v>
      </c>
      <c r="AG82" s="15">
        <f t="shared" si="46"/>
        <v>1</v>
      </c>
      <c r="AH82" s="15">
        <f t="shared" si="47"/>
        <v>9.7560975609756095</v>
      </c>
      <c r="AI82" s="15"/>
      <c r="AJ82" s="116">
        <v>75</v>
      </c>
      <c r="AK82" s="100"/>
    </row>
    <row r="83" spans="1:37" ht="12" x14ac:dyDescent="0.15">
      <c r="A83" s="90"/>
      <c r="B83" s="6" t="s">
        <v>301</v>
      </c>
      <c r="C83" s="6" t="s">
        <v>302</v>
      </c>
      <c r="D83" s="6">
        <v>625</v>
      </c>
      <c r="E83" s="4">
        <f t="shared" si="32"/>
        <v>8.3333333333333321</v>
      </c>
      <c r="F83" s="13">
        <v>23</v>
      </c>
      <c r="G83" s="5">
        <f t="shared" si="33"/>
        <v>0</v>
      </c>
      <c r="H83" s="3">
        <v>13</v>
      </c>
      <c r="I83" s="5">
        <f t="shared" si="34"/>
        <v>0</v>
      </c>
      <c r="J83" s="3">
        <v>13</v>
      </c>
      <c r="K83" s="5">
        <f t="shared" si="35"/>
        <v>0</v>
      </c>
      <c r="L83" s="3">
        <v>30</v>
      </c>
      <c r="M83" s="4">
        <f t="shared" si="36"/>
        <v>0</v>
      </c>
      <c r="N83" s="3">
        <v>31</v>
      </c>
      <c r="O83" s="4">
        <f t="shared" si="37"/>
        <v>0</v>
      </c>
      <c r="P83" s="3">
        <v>9</v>
      </c>
      <c r="Q83" s="4">
        <f t="shared" si="38"/>
        <v>0</v>
      </c>
      <c r="R83" s="3">
        <v>17</v>
      </c>
      <c r="S83" s="4">
        <f t="shared" si="39"/>
        <v>0</v>
      </c>
      <c r="T83" s="3">
        <v>17</v>
      </c>
      <c r="U83" s="4">
        <f t="shared" si="40"/>
        <v>0</v>
      </c>
      <c r="V83" s="3">
        <v>16</v>
      </c>
      <c r="W83" s="4">
        <f t="shared" si="41"/>
        <v>0</v>
      </c>
      <c r="X83" s="3">
        <v>10</v>
      </c>
      <c r="Y83" s="4">
        <f t="shared" si="42"/>
        <v>0</v>
      </c>
      <c r="Z83" s="3">
        <v>42</v>
      </c>
      <c r="AA83" s="4">
        <f t="shared" si="43"/>
        <v>0</v>
      </c>
      <c r="AB83" s="3">
        <v>14</v>
      </c>
      <c r="AC83" s="4">
        <f t="shared" si="44"/>
        <v>0</v>
      </c>
      <c r="AD83" s="13">
        <v>2</v>
      </c>
      <c r="AE83" s="4">
        <f t="shared" si="45"/>
        <v>0</v>
      </c>
      <c r="AF83" s="13">
        <v>2</v>
      </c>
      <c r="AG83" s="15">
        <f t="shared" si="46"/>
        <v>1</v>
      </c>
      <c r="AH83" s="15">
        <f t="shared" si="47"/>
        <v>8.3333333333333321</v>
      </c>
      <c r="AI83" s="15"/>
      <c r="AJ83" s="116">
        <v>76</v>
      </c>
      <c r="AK83" s="100"/>
    </row>
    <row r="84" spans="1:37" ht="12" x14ac:dyDescent="0.15">
      <c r="A84" s="90"/>
      <c r="B84" s="9" t="s">
        <v>130</v>
      </c>
      <c r="C84" s="6" t="s">
        <v>106</v>
      </c>
      <c r="D84" s="7">
        <v>545</v>
      </c>
      <c r="E84" s="4">
        <f t="shared" si="32"/>
        <v>0</v>
      </c>
      <c r="F84" s="13">
        <v>25</v>
      </c>
      <c r="G84" s="5">
        <f t="shared" si="33"/>
        <v>8.3333333333333321</v>
      </c>
      <c r="H84" s="3">
        <v>12</v>
      </c>
      <c r="I84" s="5">
        <f t="shared" si="34"/>
        <v>0</v>
      </c>
      <c r="J84" s="3">
        <v>13</v>
      </c>
      <c r="K84" s="5">
        <f t="shared" si="35"/>
        <v>0</v>
      </c>
      <c r="L84" s="3">
        <v>30</v>
      </c>
      <c r="M84" s="4">
        <f t="shared" si="36"/>
        <v>0</v>
      </c>
      <c r="N84" s="3">
        <v>31</v>
      </c>
      <c r="O84" s="4">
        <f t="shared" si="37"/>
        <v>0</v>
      </c>
      <c r="P84" s="3">
        <v>9</v>
      </c>
      <c r="Q84" s="4">
        <f t="shared" si="38"/>
        <v>0</v>
      </c>
      <c r="R84" s="3">
        <v>17</v>
      </c>
      <c r="S84" s="4">
        <f t="shared" si="39"/>
        <v>0</v>
      </c>
      <c r="T84" s="3">
        <v>17</v>
      </c>
      <c r="U84" s="4">
        <f t="shared" si="40"/>
        <v>0</v>
      </c>
      <c r="V84" s="3">
        <v>16</v>
      </c>
      <c r="W84" s="4">
        <f t="shared" si="41"/>
        <v>0</v>
      </c>
      <c r="X84" s="3">
        <v>10</v>
      </c>
      <c r="Y84" s="4">
        <f t="shared" si="42"/>
        <v>0</v>
      </c>
      <c r="Z84" s="3">
        <v>42</v>
      </c>
      <c r="AA84" s="4">
        <f t="shared" si="43"/>
        <v>0</v>
      </c>
      <c r="AB84" s="3">
        <v>14</v>
      </c>
      <c r="AC84" s="4">
        <f t="shared" si="44"/>
        <v>0</v>
      </c>
      <c r="AD84" s="13">
        <v>2</v>
      </c>
      <c r="AE84" s="4">
        <f t="shared" si="45"/>
        <v>0</v>
      </c>
      <c r="AF84" s="13">
        <v>2</v>
      </c>
      <c r="AG84" s="15">
        <f t="shared" si="46"/>
        <v>1</v>
      </c>
      <c r="AH84" s="15">
        <f t="shared" si="47"/>
        <v>8.3333333333333321</v>
      </c>
      <c r="AI84" s="15"/>
      <c r="AJ84" s="116">
        <v>77</v>
      </c>
      <c r="AK84" s="100"/>
    </row>
    <row r="85" spans="1:37" x14ac:dyDescent="0.15">
      <c r="A85" s="90"/>
      <c r="B85" s="7" t="s">
        <v>60</v>
      </c>
      <c r="C85" s="7" t="s">
        <v>38</v>
      </c>
      <c r="D85" s="7">
        <v>435</v>
      </c>
      <c r="E85" s="4">
        <f t="shared" si="32"/>
        <v>0</v>
      </c>
      <c r="F85" s="13">
        <v>25</v>
      </c>
      <c r="G85" s="5">
        <f t="shared" si="33"/>
        <v>0</v>
      </c>
      <c r="H85" s="3">
        <v>13</v>
      </c>
      <c r="I85" s="5">
        <f t="shared" si="34"/>
        <v>0</v>
      </c>
      <c r="J85" s="3">
        <v>13</v>
      </c>
      <c r="K85" s="5">
        <f t="shared" si="35"/>
        <v>0</v>
      </c>
      <c r="L85" s="3">
        <v>30</v>
      </c>
      <c r="M85" s="4">
        <f t="shared" si="36"/>
        <v>0</v>
      </c>
      <c r="N85" s="3">
        <v>31</v>
      </c>
      <c r="O85" s="4">
        <f t="shared" si="37"/>
        <v>0</v>
      </c>
      <c r="P85" s="3">
        <v>9</v>
      </c>
      <c r="Q85" s="4">
        <f t="shared" si="38"/>
        <v>0</v>
      </c>
      <c r="R85" s="3">
        <v>17</v>
      </c>
      <c r="S85" s="4">
        <f t="shared" si="39"/>
        <v>0</v>
      </c>
      <c r="T85" s="3">
        <v>17</v>
      </c>
      <c r="U85" s="4">
        <f t="shared" si="40"/>
        <v>6.666666666666667</v>
      </c>
      <c r="V85" s="3">
        <v>15</v>
      </c>
      <c r="W85" s="4">
        <f t="shared" si="41"/>
        <v>0</v>
      </c>
      <c r="X85" s="3">
        <v>10</v>
      </c>
      <c r="Y85" s="4">
        <f t="shared" si="42"/>
        <v>0</v>
      </c>
      <c r="Z85" s="3">
        <v>42</v>
      </c>
      <c r="AA85" s="4">
        <f t="shared" si="43"/>
        <v>0</v>
      </c>
      <c r="AB85" s="3">
        <v>14</v>
      </c>
      <c r="AC85" s="4">
        <f t="shared" si="44"/>
        <v>0</v>
      </c>
      <c r="AD85" s="13">
        <v>2</v>
      </c>
      <c r="AE85" s="4">
        <f t="shared" si="45"/>
        <v>0</v>
      </c>
      <c r="AF85" s="13">
        <v>2</v>
      </c>
      <c r="AG85" s="15">
        <f t="shared" si="46"/>
        <v>1</v>
      </c>
      <c r="AH85" s="15">
        <f t="shared" si="47"/>
        <v>6.666666666666667</v>
      </c>
      <c r="AI85" s="15"/>
      <c r="AJ85" s="116">
        <v>78</v>
      </c>
      <c r="AK85" s="100"/>
    </row>
    <row r="86" spans="1:37" ht="12" x14ac:dyDescent="0.15">
      <c r="A86" s="90"/>
      <c r="B86" s="6" t="s">
        <v>138</v>
      </c>
      <c r="C86" s="6" t="s">
        <v>139</v>
      </c>
      <c r="D86" s="10">
        <v>625</v>
      </c>
      <c r="E86" s="4">
        <f t="shared" si="32"/>
        <v>0</v>
      </c>
      <c r="F86" s="13">
        <v>25</v>
      </c>
      <c r="G86" s="5">
        <f t="shared" si="33"/>
        <v>0</v>
      </c>
      <c r="H86" s="3">
        <v>13</v>
      </c>
      <c r="I86" s="5">
        <f t="shared" si="34"/>
        <v>0</v>
      </c>
      <c r="J86" s="3">
        <v>13</v>
      </c>
      <c r="K86" s="5">
        <f t="shared" si="35"/>
        <v>0</v>
      </c>
      <c r="L86" s="3">
        <v>30</v>
      </c>
      <c r="M86" s="4">
        <f t="shared" si="36"/>
        <v>0</v>
      </c>
      <c r="N86" s="3">
        <v>31</v>
      </c>
      <c r="O86" s="4">
        <f t="shared" si="37"/>
        <v>0</v>
      </c>
      <c r="P86" s="3">
        <v>9</v>
      </c>
      <c r="Q86" s="4">
        <f t="shared" si="38"/>
        <v>0</v>
      </c>
      <c r="R86" s="3">
        <v>17</v>
      </c>
      <c r="S86" s="4">
        <f t="shared" si="39"/>
        <v>6.25</v>
      </c>
      <c r="T86" s="3">
        <v>16</v>
      </c>
      <c r="U86" s="4">
        <f t="shared" si="40"/>
        <v>0</v>
      </c>
      <c r="V86" s="3">
        <v>16</v>
      </c>
      <c r="W86" s="4">
        <f t="shared" si="41"/>
        <v>0</v>
      </c>
      <c r="X86" s="3">
        <v>10</v>
      </c>
      <c r="Y86" s="4">
        <f t="shared" si="42"/>
        <v>0</v>
      </c>
      <c r="Z86" s="3">
        <v>42</v>
      </c>
      <c r="AA86" s="4">
        <f t="shared" si="43"/>
        <v>0</v>
      </c>
      <c r="AB86" s="3">
        <v>14</v>
      </c>
      <c r="AC86" s="4">
        <f t="shared" si="44"/>
        <v>0</v>
      </c>
      <c r="AD86" s="13">
        <v>2</v>
      </c>
      <c r="AE86" s="4">
        <f t="shared" si="45"/>
        <v>0</v>
      </c>
      <c r="AF86" s="13">
        <v>2</v>
      </c>
      <c r="AG86" s="15">
        <f t="shared" si="46"/>
        <v>1</v>
      </c>
      <c r="AH86" s="15">
        <f t="shared" si="47"/>
        <v>6.25</v>
      </c>
      <c r="AI86" s="15"/>
      <c r="AJ86" s="116">
        <v>79</v>
      </c>
      <c r="AK86" s="100"/>
    </row>
    <row r="87" spans="1:37" hidden="1" x14ac:dyDescent="0.15">
      <c r="A87" s="90"/>
      <c r="B87" s="7" t="s">
        <v>180</v>
      </c>
      <c r="C87" s="7" t="s">
        <v>13</v>
      </c>
      <c r="D87" s="7">
        <v>332</v>
      </c>
      <c r="E87" s="4">
        <f t="shared" si="32"/>
        <v>0</v>
      </c>
      <c r="F87" s="13">
        <v>25</v>
      </c>
      <c r="G87" s="5">
        <f t="shared" si="33"/>
        <v>0</v>
      </c>
      <c r="H87" s="3">
        <v>13</v>
      </c>
      <c r="I87" s="5">
        <f t="shared" si="34"/>
        <v>0</v>
      </c>
      <c r="J87" s="3">
        <v>13</v>
      </c>
      <c r="K87" s="5">
        <f t="shared" si="35"/>
        <v>0</v>
      </c>
      <c r="L87" s="3">
        <v>30</v>
      </c>
      <c r="M87" s="4">
        <f t="shared" si="36"/>
        <v>0</v>
      </c>
      <c r="N87" s="3">
        <v>31</v>
      </c>
      <c r="O87" s="4">
        <f t="shared" si="37"/>
        <v>0</v>
      </c>
      <c r="P87" s="3">
        <v>9</v>
      </c>
      <c r="Q87" s="4">
        <f t="shared" si="38"/>
        <v>0</v>
      </c>
      <c r="R87" s="3">
        <v>17</v>
      </c>
      <c r="S87" s="4">
        <f t="shared" si="39"/>
        <v>0</v>
      </c>
      <c r="T87" s="3">
        <v>17</v>
      </c>
      <c r="U87" s="4">
        <f t="shared" si="40"/>
        <v>0</v>
      </c>
      <c r="V87" s="3">
        <v>16</v>
      </c>
      <c r="W87" s="4">
        <f t="shared" si="41"/>
        <v>0</v>
      </c>
      <c r="X87" s="3">
        <v>10</v>
      </c>
      <c r="Y87" s="4">
        <f t="shared" si="42"/>
        <v>0</v>
      </c>
      <c r="Z87" s="3">
        <v>42</v>
      </c>
      <c r="AA87" s="4">
        <f t="shared" si="43"/>
        <v>0</v>
      </c>
      <c r="AB87" s="3">
        <v>14</v>
      </c>
      <c r="AC87" s="4">
        <f t="shared" si="44"/>
        <v>0</v>
      </c>
      <c r="AD87" s="13">
        <v>2</v>
      </c>
      <c r="AE87" s="4">
        <f t="shared" si="45"/>
        <v>0</v>
      </c>
      <c r="AF87" s="13">
        <v>2</v>
      </c>
      <c r="AG87" s="15">
        <f t="shared" ref="AG87:AG136" si="48">14-(COUNTIF(E87:AF87,0))</f>
        <v>0</v>
      </c>
      <c r="AH87" s="15">
        <f t="shared" si="47"/>
        <v>0</v>
      </c>
      <c r="AI87" s="15"/>
      <c r="AJ87" s="116">
        <v>80</v>
      </c>
      <c r="AK87" s="100"/>
    </row>
    <row r="88" spans="1:37" ht="12" hidden="1" x14ac:dyDescent="0.15">
      <c r="A88" s="90"/>
      <c r="B88" s="6" t="s">
        <v>33</v>
      </c>
      <c r="C88" s="7" t="s">
        <v>13</v>
      </c>
      <c r="D88" s="6">
        <v>374</v>
      </c>
      <c r="E88" s="4">
        <f t="shared" si="32"/>
        <v>0</v>
      </c>
      <c r="F88" s="13">
        <v>25</v>
      </c>
      <c r="G88" s="5">
        <f t="shared" si="33"/>
        <v>0</v>
      </c>
      <c r="H88" s="3">
        <v>13</v>
      </c>
      <c r="I88" s="5">
        <f t="shared" si="34"/>
        <v>0</v>
      </c>
      <c r="J88" s="3">
        <v>13</v>
      </c>
      <c r="K88" s="5">
        <f t="shared" si="35"/>
        <v>0</v>
      </c>
      <c r="L88" s="3">
        <v>30</v>
      </c>
      <c r="M88" s="4">
        <f t="shared" si="36"/>
        <v>0</v>
      </c>
      <c r="N88" s="3">
        <v>31</v>
      </c>
      <c r="O88" s="4">
        <f t="shared" si="37"/>
        <v>0</v>
      </c>
      <c r="P88" s="3">
        <v>9</v>
      </c>
      <c r="Q88" s="4">
        <f t="shared" si="38"/>
        <v>0</v>
      </c>
      <c r="R88" s="3">
        <v>17</v>
      </c>
      <c r="S88" s="4">
        <f t="shared" si="39"/>
        <v>0</v>
      </c>
      <c r="T88" s="3">
        <v>17</v>
      </c>
      <c r="U88" s="4">
        <f t="shared" si="40"/>
        <v>0</v>
      </c>
      <c r="V88" s="3">
        <v>16</v>
      </c>
      <c r="W88" s="4">
        <f t="shared" si="41"/>
        <v>0</v>
      </c>
      <c r="X88" s="3">
        <v>10</v>
      </c>
      <c r="Y88" s="4">
        <f t="shared" si="42"/>
        <v>0</v>
      </c>
      <c r="Z88" s="3">
        <v>42</v>
      </c>
      <c r="AA88" s="4">
        <f t="shared" si="43"/>
        <v>0</v>
      </c>
      <c r="AB88" s="3">
        <v>14</v>
      </c>
      <c r="AC88" s="4">
        <f t="shared" si="44"/>
        <v>0</v>
      </c>
      <c r="AD88" s="13">
        <v>2</v>
      </c>
      <c r="AE88" s="4">
        <f t="shared" si="45"/>
        <v>0</v>
      </c>
      <c r="AF88" s="13">
        <v>2</v>
      </c>
      <c r="AG88" s="15">
        <f t="shared" si="48"/>
        <v>0</v>
      </c>
      <c r="AH88" s="15">
        <f t="shared" si="47"/>
        <v>0</v>
      </c>
      <c r="AI88" s="15"/>
      <c r="AJ88" s="116">
        <v>81</v>
      </c>
      <c r="AK88" s="100"/>
    </row>
    <row r="89" spans="1:37" ht="12" hidden="1" x14ac:dyDescent="0.15">
      <c r="A89" s="90"/>
      <c r="B89" s="6" t="s">
        <v>187</v>
      </c>
      <c r="C89" s="6" t="s">
        <v>188</v>
      </c>
      <c r="D89" s="7">
        <v>113</v>
      </c>
      <c r="E89" s="4">
        <f t="shared" si="32"/>
        <v>0</v>
      </c>
      <c r="F89" s="13">
        <v>25</v>
      </c>
      <c r="G89" s="5">
        <f t="shared" si="33"/>
        <v>0</v>
      </c>
      <c r="H89" s="3">
        <v>13</v>
      </c>
      <c r="I89" s="5">
        <f t="shared" si="34"/>
        <v>0</v>
      </c>
      <c r="J89" s="3">
        <v>13</v>
      </c>
      <c r="K89" s="5">
        <f t="shared" si="35"/>
        <v>0</v>
      </c>
      <c r="L89" s="3">
        <v>30</v>
      </c>
      <c r="M89" s="4">
        <f t="shared" si="36"/>
        <v>0</v>
      </c>
      <c r="N89" s="3">
        <v>31</v>
      </c>
      <c r="O89" s="4">
        <f t="shared" si="37"/>
        <v>0</v>
      </c>
      <c r="P89" s="3">
        <v>9</v>
      </c>
      <c r="Q89" s="4">
        <f t="shared" si="38"/>
        <v>0</v>
      </c>
      <c r="R89" s="3">
        <v>17</v>
      </c>
      <c r="S89" s="4">
        <f t="shared" si="39"/>
        <v>0</v>
      </c>
      <c r="T89" s="3">
        <v>17</v>
      </c>
      <c r="U89" s="4">
        <f t="shared" si="40"/>
        <v>0</v>
      </c>
      <c r="V89" s="3">
        <v>16</v>
      </c>
      <c r="W89" s="4">
        <f t="shared" si="41"/>
        <v>0</v>
      </c>
      <c r="X89" s="3">
        <v>10</v>
      </c>
      <c r="Y89" s="4">
        <f t="shared" si="42"/>
        <v>0</v>
      </c>
      <c r="Z89" s="3">
        <v>42</v>
      </c>
      <c r="AA89" s="4">
        <f t="shared" si="43"/>
        <v>0</v>
      </c>
      <c r="AB89" s="3">
        <v>14</v>
      </c>
      <c r="AC89" s="4">
        <f t="shared" si="44"/>
        <v>0</v>
      </c>
      <c r="AD89" s="13">
        <v>2</v>
      </c>
      <c r="AE89" s="4">
        <f t="shared" si="45"/>
        <v>0</v>
      </c>
      <c r="AF89" s="13">
        <v>2</v>
      </c>
      <c r="AG89" s="15">
        <f t="shared" si="48"/>
        <v>0</v>
      </c>
      <c r="AH89" s="15">
        <f t="shared" si="47"/>
        <v>0</v>
      </c>
      <c r="AI89" s="15"/>
      <c r="AJ89" s="116">
        <v>82</v>
      </c>
      <c r="AK89" s="100"/>
    </row>
    <row r="90" spans="1:37" ht="12" hidden="1" x14ac:dyDescent="0.15">
      <c r="A90" s="90"/>
      <c r="B90" s="6" t="s">
        <v>136</v>
      </c>
      <c r="C90" s="6" t="s">
        <v>137</v>
      </c>
      <c r="D90" s="6">
        <v>474</v>
      </c>
      <c r="E90" s="4">
        <f t="shared" si="32"/>
        <v>0</v>
      </c>
      <c r="F90" s="13">
        <v>25</v>
      </c>
      <c r="G90" s="5">
        <f t="shared" si="33"/>
        <v>0</v>
      </c>
      <c r="H90" s="3">
        <v>13</v>
      </c>
      <c r="I90" s="5">
        <f t="shared" si="34"/>
        <v>0</v>
      </c>
      <c r="J90" s="3">
        <v>13</v>
      </c>
      <c r="K90" s="5">
        <f t="shared" si="35"/>
        <v>0</v>
      </c>
      <c r="L90" s="3">
        <v>30</v>
      </c>
      <c r="M90" s="4">
        <f t="shared" si="36"/>
        <v>0</v>
      </c>
      <c r="N90" s="3">
        <v>31</v>
      </c>
      <c r="O90" s="4">
        <f t="shared" si="37"/>
        <v>0</v>
      </c>
      <c r="P90" s="3">
        <v>9</v>
      </c>
      <c r="Q90" s="4">
        <f t="shared" si="38"/>
        <v>0</v>
      </c>
      <c r="R90" s="3">
        <v>17</v>
      </c>
      <c r="S90" s="4">
        <f t="shared" si="39"/>
        <v>0</v>
      </c>
      <c r="T90" s="3">
        <v>17</v>
      </c>
      <c r="U90" s="4">
        <f t="shared" si="40"/>
        <v>0</v>
      </c>
      <c r="V90" s="3">
        <v>16</v>
      </c>
      <c r="W90" s="4">
        <f t="shared" si="41"/>
        <v>0</v>
      </c>
      <c r="X90" s="3">
        <v>10</v>
      </c>
      <c r="Y90" s="4">
        <f t="shared" si="42"/>
        <v>0</v>
      </c>
      <c r="Z90" s="3">
        <v>42</v>
      </c>
      <c r="AA90" s="4">
        <f t="shared" si="43"/>
        <v>0</v>
      </c>
      <c r="AB90" s="3">
        <v>14</v>
      </c>
      <c r="AC90" s="4">
        <f t="shared" si="44"/>
        <v>0</v>
      </c>
      <c r="AD90" s="13">
        <v>2</v>
      </c>
      <c r="AE90" s="4">
        <f t="shared" si="45"/>
        <v>0</v>
      </c>
      <c r="AF90" s="13">
        <v>2</v>
      </c>
      <c r="AG90" s="15">
        <f t="shared" si="48"/>
        <v>0</v>
      </c>
      <c r="AH90" s="15">
        <f t="shared" si="47"/>
        <v>0</v>
      </c>
      <c r="AI90" s="15"/>
      <c r="AJ90" s="116">
        <v>83</v>
      </c>
      <c r="AK90" s="100"/>
    </row>
    <row r="91" spans="1:37" ht="12" hidden="1" x14ac:dyDescent="0.15">
      <c r="A91" s="90"/>
      <c r="B91" s="6" t="s">
        <v>115</v>
      </c>
      <c r="C91" s="9" t="s">
        <v>11</v>
      </c>
      <c r="D91" s="6">
        <v>147</v>
      </c>
      <c r="E91" s="4">
        <f t="shared" si="32"/>
        <v>0</v>
      </c>
      <c r="F91" s="13">
        <v>25</v>
      </c>
      <c r="G91" s="5">
        <f t="shared" si="33"/>
        <v>0</v>
      </c>
      <c r="H91" s="3">
        <v>13</v>
      </c>
      <c r="I91" s="5">
        <f t="shared" si="34"/>
        <v>0</v>
      </c>
      <c r="J91" s="3">
        <v>13</v>
      </c>
      <c r="K91" s="5">
        <f t="shared" si="35"/>
        <v>0</v>
      </c>
      <c r="L91" s="3">
        <v>30</v>
      </c>
      <c r="M91" s="4">
        <f t="shared" si="36"/>
        <v>0</v>
      </c>
      <c r="N91" s="3">
        <v>31</v>
      </c>
      <c r="O91" s="4">
        <f t="shared" si="37"/>
        <v>0</v>
      </c>
      <c r="P91" s="3">
        <v>9</v>
      </c>
      <c r="Q91" s="4">
        <f t="shared" si="38"/>
        <v>0</v>
      </c>
      <c r="R91" s="3">
        <v>17</v>
      </c>
      <c r="S91" s="4">
        <f t="shared" si="39"/>
        <v>0</v>
      </c>
      <c r="T91" s="3">
        <v>17</v>
      </c>
      <c r="U91" s="4">
        <f t="shared" si="40"/>
        <v>0</v>
      </c>
      <c r="V91" s="3">
        <v>16</v>
      </c>
      <c r="W91" s="4">
        <f t="shared" si="41"/>
        <v>0</v>
      </c>
      <c r="X91" s="3">
        <v>10</v>
      </c>
      <c r="Y91" s="4">
        <f t="shared" si="42"/>
        <v>0</v>
      </c>
      <c r="Z91" s="3">
        <v>42</v>
      </c>
      <c r="AA91" s="4">
        <f t="shared" si="43"/>
        <v>0</v>
      </c>
      <c r="AB91" s="3">
        <v>14</v>
      </c>
      <c r="AC91" s="4">
        <f t="shared" si="44"/>
        <v>0</v>
      </c>
      <c r="AD91" s="13">
        <v>2</v>
      </c>
      <c r="AE91" s="4">
        <f t="shared" si="45"/>
        <v>0</v>
      </c>
      <c r="AF91" s="13">
        <v>2</v>
      </c>
      <c r="AG91" s="15">
        <f t="shared" si="48"/>
        <v>0</v>
      </c>
      <c r="AH91" s="15">
        <f t="shared" si="47"/>
        <v>0</v>
      </c>
      <c r="AI91" s="15"/>
      <c r="AJ91" s="116">
        <v>84</v>
      </c>
      <c r="AK91" s="100"/>
    </row>
    <row r="92" spans="1:37" ht="12" hidden="1" x14ac:dyDescent="0.15">
      <c r="A92" s="90"/>
      <c r="B92" s="7" t="s">
        <v>200</v>
      </c>
      <c r="C92" s="6" t="s">
        <v>201</v>
      </c>
      <c r="D92" s="7">
        <v>362</v>
      </c>
      <c r="E92" s="4">
        <f t="shared" si="32"/>
        <v>0</v>
      </c>
      <c r="F92" s="13">
        <v>25</v>
      </c>
      <c r="G92" s="5">
        <f t="shared" si="33"/>
        <v>0</v>
      </c>
      <c r="H92" s="3">
        <v>13</v>
      </c>
      <c r="I92" s="5">
        <f t="shared" si="34"/>
        <v>0</v>
      </c>
      <c r="J92" s="3">
        <v>13</v>
      </c>
      <c r="K92" s="5">
        <f t="shared" si="35"/>
        <v>0</v>
      </c>
      <c r="L92" s="3">
        <v>30</v>
      </c>
      <c r="M92" s="4">
        <f t="shared" si="36"/>
        <v>0</v>
      </c>
      <c r="N92" s="3">
        <v>31</v>
      </c>
      <c r="O92" s="4">
        <f t="shared" si="37"/>
        <v>0</v>
      </c>
      <c r="P92" s="3">
        <v>9</v>
      </c>
      <c r="Q92" s="4">
        <f t="shared" si="38"/>
        <v>0</v>
      </c>
      <c r="R92" s="3">
        <v>17</v>
      </c>
      <c r="S92" s="4">
        <f t="shared" si="39"/>
        <v>0</v>
      </c>
      <c r="T92" s="3">
        <v>17</v>
      </c>
      <c r="U92" s="4">
        <f t="shared" si="40"/>
        <v>0</v>
      </c>
      <c r="V92" s="3">
        <v>16</v>
      </c>
      <c r="W92" s="4">
        <f t="shared" si="41"/>
        <v>0</v>
      </c>
      <c r="X92" s="3">
        <v>10</v>
      </c>
      <c r="Y92" s="4">
        <f t="shared" si="42"/>
        <v>0</v>
      </c>
      <c r="Z92" s="3">
        <v>42</v>
      </c>
      <c r="AA92" s="4">
        <f t="shared" si="43"/>
        <v>0</v>
      </c>
      <c r="AB92" s="3">
        <v>14</v>
      </c>
      <c r="AC92" s="4">
        <f t="shared" si="44"/>
        <v>0</v>
      </c>
      <c r="AD92" s="13">
        <v>2</v>
      </c>
      <c r="AE92" s="4">
        <f t="shared" si="45"/>
        <v>0</v>
      </c>
      <c r="AF92" s="13">
        <v>2</v>
      </c>
      <c r="AG92" s="15">
        <f t="shared" si="48"/>
        <v>0</v>
      </c>
      <c r="AH92" s="15">
        <f t="shared" si="47"/>
        <v>0</v>
      </c>
      <c r="AI92" s="15"/>
      <c r="AJ92" s="116">
        <v>85</v>
      </c>
      <c r="AK92" s="100"/>
    </row>
    <row r="93" spans="1:37" ht="12" hidden="1" x14ac:dyDescent="0.15">
      <c r="A93" s="90"/>
      <c r="B93" s="6" t="s">
        <v>202</v>
      </c>
      <c r="C93" s="6" t="s">
        <v>205</v>
      </c>
      <c r="D93" s="6">
        <v>478</v>
      </c>
      <c r="E93" s="4">
        <f t="shared" si="32"/>
        <v>0</v>
      </c>
      <c r="F93" s="13">
        <v>25</v>
      </c>
      <c r="G93" s="5">
        <f t="shared" si="33"/>
        <v>0</v>
      </c>
      <c r="H93" s="3">
        <v>13</v>
      </c>
      <c r="I93" s="5">
        <f t="shared" si="34"/>
        <v>0</v>
      </c>
      <c r="J93" s="3">
        <v>13</v>
      </c>
      <c r="K93" s="5">
        <f t="shared" si="35"/>
        <v>0</v>
      </c>
      <c r="L93" s="3">
        <v>30</v>
      </c>
      <c r="M93" s="4">
        <f t="shared" si="36"/>
        <v>0</v>
      </c>
      <c r="N93" s="3">
        <v>31</v>
      </c>
      <c r="O93" s="4">
        <f t="shared" si="37"/>
        <v>0</v>
      </c>
      <c r="P93" s="3">
        <v>9</v>
      </c>
      <c r="Q93" s="4">
        <f t="shared" si="38"/>
        <v>0</v>
      </c>
      <c r="R93" s="3">
        <v>17</v>
      </c>
      <c r="S93" s="4">
        <f t="shared" si="39"/>
        <v>0</v>
      </c>
      <c r="T93" s="3">
        <v>17</v>
      </c>
      <c r="U93" s="4">
        <f t="shared" si="40"/>
        <v>0</v>
      </c>
      <c r="V93" s="3">
        <v>16</v>
      </c>
      <c r="W93" s="4">
        <f t="shared" si="41"/>
        <v>0</v>
      </c>
      <c r="X93" s="3">
        <v>10</v>
      </c>
      <c r="Y93" s="4">
        <f t="shared" si="42"/>
        <v>0</v>
      </c>
      <c r="Z93" s="3">
        <v>42</v>
      </c>
      <c r="AA93" s="4">
        <f t="shared" si="43"/>
        <v>0</v>
      </c>
      <c r="AB93" s="3">
        <v>14</v>
      </c>
      <c r="AC93" s="4">
        <f t="shared" si="44"/>
        <v>0</v>
      </c>
      <c r="AD93" s="13">
        <v>2</v>
      </c>
      <c r="AE93" s="4">
        <f t="shared" si="45"/>
        <v>0</v>
      </c>
      <c r="AF93" s="13">
        <v>2</v>
      </c>
      <c r="AG93" s="15">
        <f t="shared" si="48"/>
        <v>0</v>
      </c>
      <c r="AH93" s="15">
        <f t="shared" si="47"/>
        <v>0</v>
      </c>
      <c r="AI93" s="15"/>
      <c r="AJ93" s="116">
        <v>86</v>
      </c>
      <c r="AK93" s="100"/>
    </row>
    <row r="94" spans="1:37" ht="12" hidden="1" x14ac:dyDescent="0.15">
      <c r="A94" s="90"/>
      <c r="B94" s="6" t="s">
        <v>203</v>
      </c>
      <c r="C94" s="6" t="s">
        <v>205</v>
      </c>
      <c r="D94" s="6">
        <v>484</v>
      </c>
      <c r="E94" s="4">
        <f t="shared" si="32"/>
        <v>0</v>
      </c>
      <c r="F94" s="13">
        <v>25</v>
      </c>
      <c r="G94" s="5">
        <f t="shared" si="33"/>
        <v>0</v>
      </c>
      <c r="H94" s="3">
        <v>13</v>
      </c>
      <c r="I94" s="5">
        <f t="shared" si="34"/>
        <v>0</v>
      </c>
      <c r="J94" s="3">
        <v>13</v>
      </c>
      <c r="K94" s="5">
        <f t="shared" si="35"/>
        <v>0</v>
      </c>
      <c r="L94" s="3">
        <v>30</v>
      </c>
      <c r="M94" s="4">
        <f t="shared" si="36"/>
        <v>0</v>
      </c>
      <c r="N94" s="3">
        <v>31</v>
      </c>
      <c r="O94" s="4">
        <f t="shared" si="37"/>
        <v>0</v>
      </c>
      <c r="P94" s="3">
        <v>9</v>
      </c>
      <c r="Q94" s="4">
        <f t="shared" si="38"/>
        <v>0</v>
      </c>
      <c r="R94" s="3">
        <v>17</v>
      </c>
      <c r="S94" s="4">
        <f t="shared" si="39"/>
        <v>0</v>
      </c>
      <c r="T94" s="3">
        <v>17</v>
      </c>
      <c r="U94" s="4">
        <f t="shared" si="40"/>
        <v>0</v>
      </c>
      <c r="V94" s="3">
        <v>16</v>
      </c>
      <c r="W94" s="4">
        <f t="shared" si="41"/>
        <v>0</v>
      </c>
      <c r="X94" s="3">
        <v>10</v>
      </c>
      <c r="Y94" s="4">
        <f t="shared" si="42"/>
        <v>0</v>
      </c>
      <c r="Z94" s="3">
        <v>42</v>
      </c>
      <c r="AA94" s="4">
        <f t="shared" si="43"/>
        <v>0</v>
      </c>
      <c r="AB94" s="3">
        <v>14</v>
      </c>
      <c r="AC94" s="4">
        <f t="shared" si="44"/>
        <v>0</v>
      </c>
      <c r="AD94" s="13">
        <v>2</v>
      </c>
      <c r="AE94" s="4">
        <f t="shared" si="45"/>
        <v>0</v>
      </c>
      <c r="AF94" s="13">
        <v>2</v>
      </c>
      <c r="AG94" s="15">
        <f t="shared" si="48"/>
        <v>0</v>
      </c>
      <c r="AH94" s="15">
        <f t="shared" si="47"/>
        <v>0</v>
      </c>
      <c r="AI94" s="15"/>
      <c r="AJ94" s="116">
        <v>87</v>
      </c>
      <c r="AK94" s="100"/>
    </row>
    <row r="95" spans="1:37" ht="12" hidden="1" x14ac:dyDescent="0.15">
      <c r="A95" s="90"/>
      <c r="B95" s="6" t="s">
        <v>151</v>
      </c>
      <c r="C95" s="6" t="s">
        <v>38</v>
      </c>
      <c r="D95" s="6">
        <v>552</v>
      </c>
      <c r="E95" s="4">
        <f t="shared" si="32"/>
        <v>0</v>
      </c>
      <c r="F95" s="13">
        <v>25</v>
      </c>
      <c r="G95" s="5">
        <f t="shared" si="33"/>
        <v>0</v>
      </c>
      <c r="H95" s="3">
        <v>13</v>
      </c>
      <c r="I95" s="5">
        <f t="shared" si="34"/>
        <v>0</v>
      </c>
      <c r="J95" s="3">
        <v>13</v>
      </c>
      <c r="K95" s="5">
        <f t="shared" si="35"/>
        <v>0</v>
      </c>
      <c r="L95" s="3">
        <v>30</v>
      </c>
      <c r="M95" s="4">
        <f t="shared" si="36"/>
        <v>0</v>
      </c>
      <c r="N95" s="3">
        <v>31</v>
      </c>
      <c r="O95" s="4">
        <f t="shared" si="37"/>
        <v>0</v>
      </c>
      <c r="P95" s="3">
        <v>9</v>
      </c>
      <c r="Q95" s="4">
        <f t="shared" si="38"/>
        <v>0</v>
      </c>
      <c r="R95" s="3">
        <v>17</v>
      </c>
      <c r="S95" s="4">
        <f t="shared" si="39"/>
        <v>0</v>
      </c>
      <c r="T95" s="3">
        <v>17</v>
      </c>
      <c r="U95" s="4">
        <f t="shared" si="40"/>
        <v>0</v>
      </c>
      <c r="V95" s="3">
        <v>16</v>
      </c>
      <c r="W95" s="4">
        <f t="shared" si="41"/>
        <v>0</v>
      </c>
      <c r="X95" s="3">
        <v>10</v>
      </c>
      <c r="Y95" s="4">
        <f t="shared" si="42"/>
        <v>0</v>
      </c>
      <c r="Z95" s="3">
        <v>42</v>
      </c>
      <c r="AA95" s="4">
        <f t="shared" si="43"/>
        <v>0</v>
      </c>
      <c r="AB95" s="3">
        <v>14</v>
      </c>
      <c r="AC95" s="4">
        <f t="shared" si="44"/>
        <v>0</v>
      </c>
      <c r="AD95" s="13">
        <v>2</v>
      </c>
      <c r="AE95" s="4">
        <f t="shared" si="45"/>
        <v>0</v>
      </c>
      <c r="AF95" s="13">
        <v>2</v>
      </c>
      <c r="AG95" s="15">
        <f t="shared" si="48"/>
        <v>0</v>
      </c>
      <c r="AH95" s="15">
        <f t="shared" si="47"/>
        <v>0</v>
      </c>
      <c r="AI95" s="15"/>
      <c r="AJ95" s="116">
        <v>88</v>
      </c>
      <c r="AK95" s="100"/>
    </row>
    <row r="96" spans="1:37" ht="12" hidden="1" x14ac:dyDescent="0.15">
      <c r="A96" s="90"/>
      <c r="B96" s="6" t="s">
        <v>133</v>
      </c>
      <c r="C96" s="6" t="s">
        <v>210</v>
      </c>
      <c r="D96" s="6">
        <v>520</v>
      </c>
      <c r="E96" s="4">
        <f t="shared" si="32"/>
        <v>0</v>
      </c>
      <c r="F96" s="13">
        <v>25</v>
      </c>
      <c r="G96" s="5">
        <f t="shared" si="33"/>
        <v>0</v>
      </c>
      <c r="H96" s="3">
        <v>13</v>
      </c>
      <c r="I96" s="5">
        <f t="shared" si="34"/>
        <v>0</v>
      </c>
      <c r="J96" s="3">
        <v>13</v>
      </c>
      <c r="K96" s="5">
        <f t="shared" si="35"/>
        <v>0</v>
      </c>
      <c r="L96" s="3">
        <v>30</v>
      </c>
      <c r="M96" s="4">
        <f t="shared" si="36"/>
        <v>0</v>
      </c>
      <c r="N96" s="3">
        <v>31</v>
      </c>
      <c r="O96" s="4">
        <f t="shared" si="37"/>
        <v>0</v>
      </c>
      <c r="P96" s="3">
        <v>9</v>
      </c>
      <c r="Q96" s="4">
        <f t="shared" si="38"/>
        <v>0</v>
      </c>
      <c r="R96" s="3">
        <v>17</v>
      </c>
      <c r="S96" s="4">
        <f t="shared" si="39"/>
        <v>0</v>
      </c>
      <c r="T96" s="3">
        <v>17</v>
      </c>
      <c r="U96" s="4">
        <f t="shared" si="40"/>
        <v>0</v>
      </c>
      <c r="V96" s="3">
        <v>16</v>
      </c>
      <c r="W96" s="4">
        <f t="shared" si="41"/>
        <v>0</v>
      </c>
      <c r="X96" s="3">
        <v>10</v>
      </c>
      <c r="Y96" s="4">
        <f t="shared" si="42"/>
        <v>0</v>
      </c>
      <c r="Z96" s="3">
        <v>42</v>
      </c>
      <c r="AA96" s="4">
        <f t="shared" si="43"/>
        <v>0</v>
      </c>
      <c r="AB96" s="3">
        <v>14</v>
      </c>
      <c r="AC96" s="4">
        <f t="shared" si="44"/>
        <v>0</v>
      </c>
      <c r="AD96" s="13">
        <v>2</v>
      </c>
      <c r="AE96" s="4">
        <f t="shared" si="45"/>
        <v>0</v>
      </c>
      <c r="AF96" s="13">
        <v>2</v>
      </c>
      <c r="AG96" s="15">
        <f t="shared" si="48"/>
        <v>0</v>
      </c>
      <c r="AH96" s="15">
        <f t="shared" si="47"/>
        <v>0</v>
      </c>
      <c r="AI96" s="15"/>
      <c r="AJ96" s="116">
        <v>89</v>
      </c>
      <c r="AK96" s="100"/>
    </row>
    <row r="97" spans="1:37" ht="12" hidden="1" x14ac:dyDescent="0.15">
      <c r="A97" s="90"/>
      <c r="B97" s="6" t="s">
        <v>89</v>
      </c>
      <c r="C97" s="6" t="s">
        <v>182</v>
      </c>
      <c r="D97" s="6">
        <v>97</v>
      </c>
      <c r="E97" s="4">
        <f t="shared" si="32"/>
        <v>0</v>
      </c>
      <c r="F97" s="13">
        <v>25</v>
      </c>
      <c r="G97" s="5">
        <f t="shared" si="33"/>
        <v>0</v>
      </c>
      <c r="H97" s="3">
        <v>13</v>
      </c>
      <c r="I97" s="5">
        <f t="shared" si="34"/>
        <v>0</v>
      </c>
      <c r="J97" s="3">
        <v>13</v>
      </c>
      <c r="K97" s="5">
        <f t="shared" si="35"/>
        <v>0</v>
      </c>
      <c r="L97" s="3">
        <v>30</v>
      </c>
      <c r="M97" s="4">
        <f t="shared" si="36"/>
        <v>0</v>
      </c>
      <c r="N97" s="3">
        <v>31</v>
      </c>
      <c r="O97" s="4">
        <f t="shared" si="37"/>
        <v>0</v>
      </c>
      <c r="P97" s="3">
        <v>9</v>
      </c>
      <c r="Q97" s="4">
        <f t="shared" si="38"/>
        <v>0</v>
      </c>
      <c r="R97" s="3">
        <v>17</v>
      </c>
      <c r="S97" s="4">
        <f t="shared" si="39"/>
        <v>0</v>
      </c>
      <c r="T97" s="3">
        <v>17</v>
      </c>
      <c r="U97" s="4">
        <f t="shared" si="40"/>
        <v>0</v>
      </c>
      <c r="V97" s="3">
        <v>16</v>
      </c>
      <c r="W97" s="4">
        <f t="shared" si="41"/>
        <v>0</v>
      </c>
      <c r="X97" s="3">
        <v>10</v>
      </c>
      <c r="Y97" s="4">
        <f t="shared" si="42"/>
        <v>0</v>
      </c>
      <c r="Z97" s="3">
        <v>42</v>
      </c>
      <c r="AA97" s="4">
        <f t="shared" si="43"/>
        <v>0</v>
      </c>
      <c r="AB97" s="3">
        <v>14</v>
      </c>
      <c r="AC97" s="4">
        <f t="shared" si="44"/>
        <v>0</v>
      </c>
      <c r="AD97" s="13">
        <v>2</v>
      </c>
      <c r="AE97" s="4">
        <f t="shared" si="45"/>
        <v>0</v>
      </c>
      <c r="AF97" s="13">
        <v>2</v>
      </c>
      <c r="AG97" s="15">
        <f t="shared" si="48"/>
        <v>0</v>
      </c>
      <c r="AH97" s="15">
        <f t="shared" si="47"/>
        <v>0</v>
      </c>
      <c r="AI97" s="15"/>
      <c r="AJ97" s="116">
        <v>90</v>
      </c>
      <c r="AK97" s="100"/>
    </row>
    <row r="98" spans="1:37" ht="12" hidden="1" x14ac:dyDescent="0.15">
      <c r="A98" s="90"/>
      <c r="B98" s="6" t="s">
        <v>191</v>
      </c>
      <c r="C98" s="6" t="s">
        <v>192</v>
      </c>
      <c r="D98" s="6">
        <v>300</v>
      </c>
      <c r="E98" s="4">
        <f t="shared" si="32"/>
        <v>0</v>
      </c>
      <c r="F98" s="13">
        <v>25</v>
      </c>
      <c r="G98" s="5">
        <f t="shared" si="33"/>
        <v>0</v>
      </c>
      <c r="H98" s="3">
        <v>13</v>
      </c>
      <c r="I98" s="5">
        <f t="shared" si="34"/>
        <v>0</v>
      </c>
      <c r="J98" s="3">
        <v>13</v>
      </c>
      <c r="K98" s="5">
        <f t="shared" si="35"/>
        <v>0</v>
      </c>
      <c r="L98" s="3">
        <v>30</v>
      </c>
      <c r="M98" s="4">
        <f t="shared" si="36"/>
        <v>0</v>
      </c>
      <c r="N98" s="3">
        <v>31</v>
      </c>
      <c r="O98" s="4">
        <f t="shared" si="37"/>
        <v>0</v>
      </c>
      <c r="P98" s="3">
        <v>9</v>
      </c>
      <c r="Q98" s="4">
        <f t="shared" si="38"/>
        <v>0</v>
      </c>
      <c r="R98" s="3">
        <v>17</v>
      </c>
      <c r="S98" s="4">
        <f t="shared" si="39"/>
        <v>0</v>
      </c>
      <c r="T98" s="3">
        <v>17</v>
      </c>
      <c r="U98" s="4">
        <f t="shared" si="40"/>
        <v>0</v>
      </c>
      <c r="V98" s="3">
        <v>16</v>
      </c>
      <c r="W98" s="4">
        <f t="shared" si="41"/>
        <v>0</v>
      </c>
      <c r="X98" s="3">
        <v>10</v>
      </c>
      <c r="Y98" s="4">
        <f t="shared" si="42"/>
        <v>0</v>
      </c>
      <c r="Z98" s="3">
        <v>42</v>
      </c>
      <c r="AA98" s="4">
        <f t="shared" si="43"/>
        <v>0</v>
      </c>
      <c r="AB98" s="3">
        <v>14</v>
      </c>
      <c r="AC98" s="4">
        <f t="shared" si="44"/>
        <v>0</v>
      </c>
      <c r="AD98" s="13">
        <v>2</v>
      </c>
      <c r="AE98" s="4">
        <f t="shared" si="45"/>
        <v>0</v>
      </c>
      <c r="AF98" s="13">
        <v>2</v>
      </c>
      <c r="AG98" s="15">
        <f t="shared" si="48"/>
        <v>0</v>
      </c>
      <c r="AH98" s="15">
        <f t="shared" si="47"/>
        <v>0</v>
      </c>
      <c r="AI98" s="15"/>
      <c r="AJ98" s="116">
        <v>91</v>
      </c>
      <c r="AK98" s="100"/>
    </row>
    <row r="99" spans="1:37" ht="12" hidden="1" x14ac:dyDescent="0.15">
      <c r="A99" s="90"/>
      <c r="B99" s="6" t="s">
        <v>175</v>
      </c>
      <c r="C99" s="6" t="s">
        <v>11</v>
      </c>
      <c r="D99" s="6">
        <v>176</v>
      </c>
      <c r="E99" s="4">
        <f t="shared" si="32"/>
        <v>0</v>
      </c>
      <c r="F99" s="13">
        <v>25</v>
      </c>
      <c r="G99" s="5">
        <f t="shared" si="33"/>
        <v>0</v>
      </c>
      <c r="H99" s="3">
        <v>13</v>
      </c>
      <c r="I99" s="5">
        <f t="shared" si="34"/>
        <v>0</v>
      </c>
      <c r="J99" s="3">
        <v>13</v>
      </c>
      <c r="K99" s="5">
        <f t="shared" si="35"/>
        <v>0</v>
      </c>
      <c r="L99" s="3">
        <v>30</v>
      </c>
      <c r="M99" s="4">
        <f t="shared" si="36"/>
        <v>0</v>
      </c>
      <c r="N99" s="3">
        <v>31</v>
      </c>
      <c r="O99" s="4">
        <f t="shared" si="37"/>
        <v>0</v>
      </c>
      <c r="P99" s="3">
        <v>9</v>
      </c>
      <c r="Q99" s="4">
        <f t="shared" si="38"/>
        <v>0</v>
      </c>
      <c r="R99" s="3">
        <v>17</v>
      </c>
      <c r="S99" s="4">
        <f t="shared" si="39"/>
        <v>0</v>
      </c>
      <c r="T99" s="3">
        <v>17</v>
      </c>
      <c r="U99" s="4">
        <f t="shared" si="40"/>
        <v>0</v>
      </c>
      <c r="V99" s="3">
        <v>16</v>
      </c>
      <c r="W99" s="4">
        <f t="shared" si="41"/>
        <v>0</v>
      </c>
      <c r="X99" s="3">
        <v>10</v>
      </c>
      <c r="Y99" s="4">
        <f t="shared" si="42"/>
        <v>0</v>
      </c>
      <c r="Z99" s="3">
        <v>42</v>
      </c>
      <c r="AA99" s="4">
        <f t="shared" si="43"/>
        <v>0</v>
      </c>
      <c r="AB99" s="3">
        <v>14</v>
      </c>
      <c r="AC99" s="4">
        <f t="shared" si="44"/>
        <v>0</v>
      </c>
      <c r="AD99" s="13">
        <v>2</v>
      </c>
      <c r="AE99" s="4">
        <f t="shared" si="45"/>
        <v>0</v>
      </c>
      <c r="AF99" s="13">
        <v>2</v>
      </c>
      <c r="AG99" s="15">
        <f t="shared" si="48"/>
        <v>0</v>
      </c>
      <c r="AH99" s="15">
        <f t="shared" si="47"/>
        <v>0</v>
      </c>
      <c r="AI99" s="15"/>
      <c r="AJ99" s="116">
        <v>92</v>
      </c>
      <c r="AK99" s="100"/>
    </row>
    <row r="100" spans="1:37" ht="12" hidden="1" x14ac:dyDescent="0.15">
      <c r="A100" s="90"/>
      <c r="B100" s="6" t="s">
        <v>88</v>
      </c>
      <c r="C100" s="9" t="s">
        <v>20</v>
      </c>
      <c r="D100" s="6">
        <v>265</v>
      </c>
      <c r="E100" s="4">
        <f t="shared" si="32"/>
        <v>0</v>
      </c>
      <c r="F100" s="13">
        <v>25</v>
      </c>
      <c r="G100" s="5">
        <f t="shared" si="33"/>
        <v>0</v>
      </c>
      <c r="H100" s="3">
        <v>13</v>
      </c>
      <c r="I100" s="5">
        <f t="shared" si="34"/>
        <v>0</v>
      </c>
      <c r="J100" s="3">
        <v>13</v>
      </c>
      <c r="K100" s="5">
        <f t="shared" si="35"/>
        <v>0</v>
      </c>
      <c r="L100" s="3">
        <v>30</v>
      </c>
      <c r="M100" s="4">
        <f t="shared" si="36"/>
        <v>0</v>
      </c>
      <c r="N100" s="3">
        <v>31</v>
      </c>
      <c r="O100" s="4">
        <f t="shared" si="37"/>
        <v>0</v>
      </c>
      <c r="P100" s="3">
        <v>9</v>
      </c>
      <c r="Q100" s="4">
        <f t="shared" si="38"/>
        <v>0</v>
      </c>
      <c r="R100" s="3">
        <v>17</v>
      </c>
      <c r="S100" s="4">
        <f t="shared" si="39"/>
        <v>0</v>
      </c>
      <c r="T100" s="3">
        <v>17</v>
      </c>
      <c r="U100" s="4">
        <f t="shared" si="40"/>
        <v>0</v>
      </c>
      <c r="V100" s="3">
        <v>16</v>
      </c>
      <c r="W100" s="4">
        <f t="shared" si="41"/>
        <v>0</v>
      </c>
      <c r="X100" s="3">
        <v>10</v>
      </c>
      <c r="Y100" s="4">
        <f t="shared" si="42"/>
        <v>0</v>
      </c>
      <c r="Z100" s="3">
        <v>42</v>
      </c>
      <c r="AA100" s="4">
        <f t="shared" si="43"/>
        <v>0</v>
      </c>
      <c r="AB100" s="3">
        <v>14</v>
      </c>
      <c r="AC100" s="4">
        <f t="shared" si="44"/>
        <v>0</v>
      </c>
      <c r="AD100" s="13">
        <v>2</v>
      </c>
      <c r="AE100" s="4">
        <f t="shared" si="45"/>
        <v>0</v>
      </c>
      <c r="AF100" s="13">
        <v>2</v>
      </c>
      <c r="AG100" s="15">
        <f t="shared" si="48"/>
        <v>0</v>
      </c>
      <c r="AH100" s="15">
        <f t="shared" si="47"/>
        <v>0</v>
      </c>
      <c r="AI100" s="15"/>
      <c r="AJ100" s="116">
        <v>93</v>
      </c>
      <c r="AK100" s="100"/>
    </row>
    <row r="101" spans="1:37" ht="12" hidden="1" x14ac:dyDescent="0.15">
      <c r="A101" s="90"/>
      <c r="B101" s="6" t="s">
        <v>148</v>
      </c>
      <c r="C101" s="6" t="s">
        <v>149</v>
      </c>
      <c r="D101" s="7">
        <v>367</v>
      </c>
      <c r="E101" s="4">
        <f t="shared" si="32"/>
        <v>0</v>
      </c>
      <c r="F101" s="13">
        <v>25</v>
      </c>
      <c r="G101" s="5">
        <f t="shared" si="33"/>
        <v>0</v>
      </c>
      <c r="H101" s="3">
        <v>13</v>
      </c>
      <c r="I101" s="5">
        <f t="shared" si="34"/>
        <v>0</v>
      </c>
      <c r="J101" s="3">
        <v>13</v>
      </c>
      <c r="K101" s="5">
        <f t="shared" si="35"/>
        <v>0</v>
      </c>
      <c r="L101" s="3">
        <v>30</v>
      </c>
      <c r="M101" s="4">
        <f t="shared" si="36"/>
        <v>0</v>
      </c>
      <c r="N101" s="3">
        <v>31</v>
      </c>
      <c r="O101" s="4">
        <f t="shared" si="37"/>
        <v>0</v>
      </c>
      <c r="P101" s="3">
        <v>9</v>
      </c>
      <c r="Q101" s="4">
        <f t="shared" si="38"/>
        <v>0</v>
      </c>
      <c r="R101" s="3">
        <v>17</v>
      </c>
      <c r="S101" s="4">
        <f t="shared" si="39"/>
        <v>0</v>
      </c>
      <c r="T101" s="3">
        <v>17</v>
      </c>
      <c r="U101" s="4">
        <f t="shared" si="40"/>
        <v>0</v>
      </c>
      <c r="V101" s="3">
        <v>16</v>
      </c>
      <c r="W101" s="4">
        <f t="shared" si="41"/>
        <v>0</v>
      </c>
      <c r="X101" s="3">
        <v>10</v>
      </c>
      <c r="Y101" s="4">
        <f t="shared" si="42"/>
        <v>0</v>
      </c>
      <c r="Z101" s="3">
        <v>42</v>
      </c>
      <c r="AA101" s="4">
        <f t="shared" si="43"/>
        <v>0</v>
      </c>
      <c r="AB101" s="3">
        <v>14</v>
      </c>
      <c r="AC101" s="4">
        <f t="shared" si="44"/>
        <v>0</v>
      </c>
      <c r="AD101" s="13">
        <v>2</v>
      </c>
      <c r="AE101" s="4">
        <f t="shared" si="45"/>
        <v>0</v>
      </c>
      <c r="AF101" s="13">
        <v>2</v>
      </c>
      <c r="AG101" s="15">
        <f t="shared" si="48"/>
        <v>0</v>
      </c>
      <c r="AH101" s="15">
        <f t="shared" si="47"/>
        <v>0</v>
      </c>
      <c r="AI101" s="15"/>
      <c r="AJ101" s="116">
        <v>94</v>
      </c>
      <c r="AK101" s="100"/>
    </row>
    <row r="102" spans="1:37" ht="12" hidden="1" x14ac:dyDescent="0.15">
      <c r="A102" s="90"/>
      <c r="B102" s="6" t="s">
        <v>59</v>
      </c>
      <c r="C102" s="6" t="s">
        <v>51</v>
      </c>
      <c r="D102" s="7">
        <v>186</v>
      </c>
      <c r="E102" s="4">
        <f t="shared" si="32"/>
        <v>0</v>
      </c>
      <c r="F102" s="13">
        <v>25</v>
      </c>
      <c r="G102" s="5">
        <f t="shared" si="33"/>
        <v>0</v>
      </c>
      <c r="H102" s="3">
        <v>13</v>
      </c>
      <c r="I102" s="5">
        <f t="shared" si="34"/>
        <v>0</v>
      </c>
      <c r="J102" s="3">
        <v>13</v>
      </c>
      <c r="K102" s="5">
        <f t="shared" si="35"/>
        <v>0</v>
      </c>
      <c r="L102" s="3">
        <v>30</v>
      </c>
      <c r="M102" s="4">
        <f t="shared" si="36"/>
        <v>0</v>
      </c>
      <c r="N102" s="3">
        <v>31</v>
      </c>
      <c r="O102" s="4">
        <f t="shared" si="37"/>
        <v>0</v>
      </c>
      <c r="P102" s="3">
        <v>9</v>
      </c>
      <c r="Q102" s="4">
        <f t="shared" si="38"/>
        <v>0</v>
      </c>
      <c r="R102" s="3">
        <v>17</v>
      </c>
      <c r="S102" s="4">
        <f t="shared" si="39"/>
        <v>0</v>
      </c>
      <c r="T102" s="3">
        <v>17</v>
      </c>
      <c r="U102" s="4">
        <f t="shared" si="40"/>
        <v>0</v>
      </c>
      <c r="V102" s="3">
        <v>16</v>
      </c>
      <c r="W102" s="4">
        <f t="shared" si="41"/>
        <v>0</v>
      </c>
      <c r="X102" s="3">
        <v>10</v>
      </c>
      <c r="Y102" s="4">
        <f t="shared" si="42"/>
        <v>0</v>
      </c>
      <c r="Z102" s="3">
        <v>42</v>
      </c>
      <c r="AA102" s="4">
        <f t="shared" si="43"/>
        <v>0</v>
      </c>
      <c r="AB102" s="3">
        <v>14</v>
      </c>
      <c r="AC102" s="4">
        <f t="shared" si="44"/>
        <v>0</v>
      </c>
      <c r="AD102" s="13">
        <v>2</v>
      </c>
      <c r="AE102" s="4">
        <f t="shared" si="45"/>
        <v>0</v>
      </c>
      <c r="AF102" s="13">
        <v>2</v>
      </c>
      <c r="AG102" s="15">
        <f t="shared" si="48"/>
        <v>0</v>
      </c>
      <c r="AH102" s="15">
        <f t="shared" si="47"/>
        <v>0</v>
      </c>
      <c r="AI102" s="15"/>
      <c r="AJ102" s="116">
        <v>95</v>
      </c>
      <c r="AK102" s="100"/>
    </row>
    <row r="103" spans="1:37" ht="12" hidden="1" x14ac:dyDescent="0.15">
      <c r="A103" s="90"/>
      <c r="B103" s="6" t="s">
        <v>98</v>
      </c>
      <c r="C103" s="6" t="s">
        <v>99</v>
      </c>
      <c r="D103" s="6">
        <v>574</v>
      </c>
      <c r="E103" s="4">
        <f t="shared" si="32"/>
        <v>0</v>
      </c>
      <c r="F103" s="13">
        <v>25</v>
      </c>
      <c r="G103" s="5">
        <f t="shared" si="33"/>
        <v>0</v>
      </c>
      <c r="H103" s="3">
        <v>13</v>
      </c>
      <c r="I103" s="5">
        <f t="shared" si="34"/>
        <v>0</v>
      </c>
      <c r="J103" s="3">
        <v>13</v>
      </c>
      <c r="K103" s="5">
        <f t="shared" si="35"/>
        <v>0</v>
      </c>
      <c r="L103" s="3">
        <v>30</v>
      </c>
      <c r="M103" s="4">
        <f t="shared" si="36"/>
        <v>0</v>
      </c>
      <c r="N103" s="3">
        <v>31</v>
      </c>
      <c r="O103" s="4">
        <f t="shared" si="37"/>
        <v>0</v>
      </c>
      <c r="P103" s="3">
        <v>9</v>
      </c>
      <c r="Q103" s="4">
        <f t="shared" si="38"/>
        <v>0</v>
      </c>
      <c r="R103" s="3">
        <v>17</v>
      </c>
      <c r="S103" s="4">
        <f t="shared" si="39"/>
        <v>0</v>
      </c>
      <c r="T103" s="3">
        <v>17</v>
      </c>
      <c r="U103" s="4">
        <f t="shared" si="40"/>
        <v>0</v>
      </c>
      <c r="V103" s="3">
        <v>16</v>
      </c>
      <c r="W103" s="4">
        <f t="shared" si="41"/>
        <v>0</v>
      </c>
      <c r="X103" s="3">
        <v>10</v>
      </c>
      <c r="Y103" s="4">
        <f t="shared" si="42"/>
        <v>0</v>
      </c>
      <c r="Z103" s="3">
        <v>42</v>
      </c>
      <c r="AA103" s="4">
        <f t="shared" si="43"/>
        <v>0</v>
      </c>
      <c r="AB103" s="3">
        <v>14</v>
      </c>
      <c r="AC103" s="4">
        <f t="shared" si="44"/>
        <v>0</v>
      </c>
      <c r="AD103" s="13">
        <v>2</v>
      </c>
      <c r="AE103" s="4">
        <f t="shared" si="45"/>
        <v>0</v>
      </c>
      <c r="AF103" s="13">
        <v>2</v>
      </c>
      <c r="AG103" s="15">
        <f t="shared" si="48"/>
        <v>0</v>
      </c>
      <c r="AH103" s="15">
        <f t="shared" si="47"/>
        <v>0</v>
      </c>
      <c r="AI103" s="15"/>
      <c r="AJ103" s="116">
        <v>96</v>
      </c>
      <c r="AK103" s="100"/>
    </row>
    <row r="104" spans="1:37" ht="12" hidden="1" x14ac:dyDescent="0.15">
      <c r="A104" s="90"/>
      <c r="B104" s="6" t="s">
        <v>144</v>
      </c>
      <c r="C104" s="6" t="s">
        <v>18</v>
      </c>
      <c r="D104" s="6">
        <v>333</v>
      </c>
      <c r="E104" s="4">
        <f t="shared" ref="E104:E135" si="49">IF(F104="",0,(($F$7-F104+1)/$F$7)*100)</f>
        <v>0</v>
      </c>
      <c r="F104" s="13">
        <v>25</v>
      </c>
      <c r="G104" s="5">
        <f t="shared" ref="G104:G135" si="50">IF(H104="",0,(($H$7-H104+1)/$H$7)*100)</f>
        <v>0</v>
      </c>
      <c r="H104" s="3">
        <v>13</v>
      </c>
      <c r="I104" s="5">
        <f t="shared" ref="I104:I135" si="51">IF(J104="",0,(($J$7-J104+1)/$J$7)*100)</f>
        <v>0</v>
      </c>
      <c r="J104" s="3">
        <v>13</v>
      </c>
      <c r="K104" s="5">
        <f t="shared" ref="K104:K135" si="52">IF(L104="",0,(($L$7-L104+1)/$L$7)*100)</f>
        <v>0</v>
      </c>
      <c r="L104" s="3">
        <v>30</v>
      </c>
      <c r="M104" s="4">
        <f t="shared" ref="M104:M135" si="53">IF(N104="",0,(($N$7-N104+1)/$N$7)*100)</f>
        <v>0</v>
      </c>
      <c r="N104" s="3">
        <v>31</v>
      </c>
      <c r="O104" s="4">
        <f t="shared" ref="O104:O135" si="54">IF(P104="",0,(($P$7-P104+1)/$P$7)*100)</f>
        <v>0</v>
      </c>
      <c r="P104" s="3">
        <v>9</v>
      </c>
      <c r="Q104" s="4">
        <f t="shared" ref="Q104:Q135" si="55">IF(R104="",0,(($R$7-R104+1)/$R$7)*100)</f>
        <v>0</v>
      </c>
      <c r="R104" s="3">
        <v>17</v>
      </c>
      <c r="S104" s="4">
        <f t="shared" ref="S104:S135" si="56">IF(T104="",0,(($T$7-T104+1)/$T$7)*100)</f>
        <v>0</v>
      </c>
      <c r="T104" s="3">
        <v>17</v>
      </c>
      <c r="U104" s="4">
        <f t="shared" ref="U104:U135" si="57">IF(V104="",0,(($V$7-V104+1)/$V$7)*100)</f>
        <v>0</v>
      </c>
      <c r="V104" s="3">
        <v>16</v>
      </c>
      <c r="W104" s="4">
        <f t="shared" ref="W104:W135" si="58">IF(X104="",0,(($X$7-X104+1)/$X$7)*100)</f>
        <v>0</v>
      </c>
      <c r="X104" s="3">
        <v>10</v>
      </c>
      <c r="Y104" s="4">
        <f t="shared" ref="Y104:Y135" si="59">IF(Z104="",0,(($Z$7-Z104+1)/$Z$7)*100)</f>
        <v>0</v>
      </c>
      <c r="Z104" s="3">
        <v>42</v>
      </c>
      <c r="AA104" s="4">
        <f t="shared" ref="AA104:AA135" si="60">IF(AB104="",0,(($AB$7-AB104+1)/$AB$7)*100)</f>
        <v>0</v>
      </c>
      <c r="AB104" s="3">
        <v>14</v>
      </c>
      <c r="AC104" s="4">
        <f t="shared" ref="AC104:AC135" si="61">IF(AD104="",0,(($AD$7-AD104+1)/$AD$7)*100)</f>
        <v>0</v>
      </c>
      <c r="AD104" s="13">
        <v>2</v>
      </c>
      <c r="AE104" s="4">
        <f t="shared" ref="AE104:AE135" si="62">IF(AF104="",0,(($AF$7-AF104+1)/$AF$7)*100)</f>
        <v>0</v>
      </c>
      <c r="AF104" s="13">
        <v>2</v>
      </c>
      <c r="AG104" s="15">
        <f t="shared" si="48"/>
        <v>0</v>
      </c>
      <c r="AH104" s="15">
        <f t="shared" ref="AH104:AH135" si="63">G104+I104+M104+K104+O104+Q104+ S104+U104+W104+Y104+AA104+AC104+AE104+E104</f>
        <v>0</v>
      </c>
      <c r="AI104" s="15"/>
      <c r="AJ104" s="116">
        <v>97</v>
      </c>
      <c r="AK104" s="100"/>
    </row>
    <row r="105" spans="1:37" ht="12" hidden="1" x14ac:dyDescent="0.15">
      <c r="A105" s="90"/>
      <c r="B105" s="6" t="s">
        <v>70</v>
      </c>
      <c r="C105" s="6" t="s">
        <v>11</v>
      </c>
      <c r="D105" s="10">
        <v>7</v>
      </c>
      <c r="E105" s="4">
        <f t="shared" si="49"/>
        <v>0</v>
      </c>
      <c r="F105" s="13">
        <v>25</v>
      </c>
      <c r="G105" s="5">
        <f t="shared" si="50"/>
        <v>0</v>
      </c>
      <c r="H105" s="3">
        <v>13</v>
      </c>
      <c r="I105" s="5">
        <f t="shared" si="51"/>
        <v>0</v>
      </c>
      <c r="J105" s="3">
        <v>13</v>
      </c>
      <c r="K105" s="5">
        <f t="shared" si="52"/>
        <v>0</v>
      </c>
      <c r="L105" s="3">
        <v>30</v>
      </c>
      <c r="M105" s="4">
        <f t="shared" si="53"/>
        <v>0</v>
      </c>
      <c r="N105" s="3">
        <v>31</v>
      </c>
      <c r="O105" s="4">
        <f t="shared" si="54"/>
        <v>0</v>
      </c>
      <c r="P105" s="3">
        <v>9</v>
      </c>
      <c r="Q105" s="4">
        <f t="shared" si="55"/>
        <v>0</v>
      </c>
      <c r="R105" s="3">
        <v>17</v>
      </c>
      <c r="S105" s="4">
        <f t="shared" si="56"/>
        <v>0</v>
      </c>
      <c r="T105" s="3">
        <v>17</v>
      </c>
      <c r="U105" s="4">
        <f t="shared" si="57"/>
        <v>0</v>
      </c>
      <c r="V105" s="3">
        <v>16</v>
      </c>
      <c r="W105" s="4">
        <f t="shared" si="58"/>
        <v>0</v>
      </c>
      <c r="X105" s="3">
        <v>10</v>
      </c>
      <c r="Y105" s="4">
        <f t="shared" si="59"/>
        <v>0</v>
      </c>
      <c r="Z105" s="3">
        <v>42</v>
      </c>
      <c r="AA105" s="4">
        <f t="shared" si="60"/>
        <v>0</v>
      </c>
      <c r="AB105" s="3">
        <v>14</v>
      </c>
      <c r="AC105" s="4">
        <f t="shared" si="61"/>
        <v>0</v>
      </c>
      <c r="AD105" s="13">
        <v>2</v>
      </c>
      <c r="AE105" s="4">
        <f t="shared" si="62"/>
        <v>0</v>
      </c>
      <c r="AF105" s="13">
        <v>2</v>
      </c>
      <c r="AG105" s="15">
        <f t="shared" si="48"/>
        <v>0</v>
      </c>
      <c r="AH105" s="15">
        <f t="shared" si="63"/>
        <v>0</v>
      </c>
      <c r="AI105" s="15"/>
      <c r="AJ105" s="116">
        <v>98</v>
      </c>
      <c r="AK105" s="100"/>
    </row>
    <row r="106" spans="1:37" ht="12" hidden="1" x14ac:dyDescent="0.15">
      <c r="A106" s="90"/>
      <c r="B106" s="6" t="s">
        <v>113</v>
      </c>
      <c r="C106" s="6" t="s">
        <v>11</v>
      </c>
      <c r="D106" s="6">
        <v>414</v>
      </c>
      <c r="E106" s="4">
        <f t="shared" si="49"/>
        <v>0</v>
      </c>
      <c r="F106" s="13">
        <v>25</v>
      </c>
      <c r="G106" s="5">
        <f t="shared" si="50"/>
        <v>0</v>
      </c>
      <c r="H106" s="3">
        <v>13</v>
      </c>
      <c r="I106" s="5">
        <f t="shared" si="51"/>
        <v>0</v>
      </c>
      <c r="J106" s="3">
        <v>13</v>
      </c>
      <c r="K106" s="5">
        <f t="shared" si="52"/>
        <v>0</v>
      </c>
      <c r="L106" s="3">
        <v>30</v>
      </c>
      <c r="M106" s="4">
        <f t="shared" si="53"/>
        <v>0</v>
      </c>
      <c r="N106" s="3">
        <v>31</v>
      </c>
      <c r="O106" s="4">
        <f t="shared" si="54"/>
        <v>0</v>
      </c>
      <c r="P106" s="3">
        <v>9</v>
      </c>
      <c r="Q106" s="4">
        <f t="shared" si="55"/>
        <v>0</v>
      </c>
      <c r="R106" s="3">
        <v>17</v>
      </c>
      <c r="S106" s="4">
        <f t="shared" si="56"/>
        <v>0</v>
      </c>
      <c r="T106" s="3">
        <v>17</v>
      </c>
      <c r="U106" s="4">
        <f t="shared" si="57"/>
        <v>0</v>
      </c>
      <c r="V106" s="3">
        <v>16</v>
      </c>
      <c r="W106" s="4">
        <f t="shared" si="58"/>
        <v>0</v>
      </c>
      <c r="X106" s="3">
        <v>10</v>
      </c>
      <c r="Y106" s="4">
        <f t="shared" si="59"/>
        <v>0</v>
      </c>
      <c r="Z106" s="3">
        <v>42</v>
      </c>
      <c r="AA106" s="4">
        <f t="shared" si="60"/>
        <v>0</v>
      </c>
      <c r="AB106" s="3">
        <v>14</v>
      </c>
      <c r="AC106" s="4">
        <f t="shared" si="61"/>
        <v>0</v>
      </c>
      <c r="AD106" s="13">
        <v>2</v>
      </c>
      <c r="AE106" s="4">
        <f t="shared" si="62"/>
        <v>0</v>
      </c>
      <c r="AF106" s="13">
        <v>2</v>
      </c>
      <c r="AG106" s="15">
        <f t="shared" si="48"/>
        <v>0</v>
      </c>
      <c r="AH106" s="15">
        <f t="shared" si="63"/>
        <v>0</v>
      </c>
      <c r="AI106" s="15"/>
      <c r="AJ106" s="116">
        <v>99</v>
      </c>
      <c r="AK106" s="100"/>
    </row>
    <row r="107" spans="1:37" ht="12" hidden="1" x14ac:dyDescent="0.15">
      <c r="A107" s="90"/>
      <c r="B107" s="6" t="s">
        <v>131</v>
      </c>
      <c r="C107" s="6" t="s">
        <v>106</v>
      </c>
      <c r="D107" s="6">
        <v>75</v>
      </c>
      <c r="E107" s="4">
        <f t="shared" si="49"/>
        <v>0</v>
      </c>
      <c r="F107" s="13">
        <v>25</v>
      </c>
      <c r="G107" s="5">
        <f t="shared" si="50"/>
        <v>0</v>
      </c>
      <c r="H107" s="3">
        <v>13</v>
      </c>
      <c r="I107" s="5">
        <f t="shared" si="51"/>
        <v>0</v>
      </c>
      <c r="J107" s="3">
        <v>13</v>
      </c>
      <c r="K107" s="5">
        <f t="shared" si="52"/>
        <v>0</v>
      </c>
      <c r="L107" s="3">
        <v>30</v>
      </c>
      <c r="M107" s="4">
        <f t="shared" si="53"/>
        <v>0</v>
      </c>
      <c r="N107" s="3">
        <v>31</v>
      </c>
      <c r="O107" s="4">
        <f t="shared" si="54"/>
        <v>0</v>
      </c>
      <c r="P107" s="3">
        <v>9</v>
      </c>
      <c r="Q107" s="4">
        <f t="shared" si="55"/>
        <v>0</v>
      </c>
      <c r="R107" s="3">
        <v>17</v>
      </c>
      <c r="S107" s="4">
        <f t="shared" si="56"/>
        <v>0</v>
      </c>
      <c r="T107" s="3">
        <v>17</v>
      </c>
      <c r="U107" s="4">
        <f t="shared" si="57"/>
        <v>0</v>
      </c>
      <c r="V107" s="3">
        <v>16</v>
      </c>
      <c r="W107" s="4">
        <f t="shared" si="58"/>
        <v>0</v>
      </c>
      <c r="X107" s="3">
        <v>10</v>
      </c>
      <c r="Y107" s="4">
        <f t="shared" si="59"/>
        <v>0</v>
      </c>
      <c r="Z107" s="3">
        <v>42</v>
      </c>
      <c r="AA107" s="4">
        <f t="shared" si="60"/>
        <v>0</v>
      </c>
      <c r="AB107" s="3">
        <v>14</v>
      </c>
      <c r="AC107" s="4">
        <f t="shared" si="61"/>
        <v>0</v>
      </c>
      <c r="AD107" s="13">
        <v>2</v>
      </c>
      <c r="AE107" s="4">
        <f t="shared" si="62"/>
        <v>0</v>
      </c>
      <c r="AF107" s="13">
        <v>2</v>
      </c>
      <c r="AG107" s="15">
        <f t="shared" si="48"/>
        <v>0</v>
      </c>
      <c r="AH107" s="15">
        <f t="shared" si="63"/>
        <v>0</v>
      </c>
      <c r="AI107" s="15"/>
      <c r="AJ107" s="116">
        <v>100</v>
      </c>
      <c r="AK107" s="100"/>
    </row>
    <row r="108" spans="1:37" ht="12" hidden="1" x14ac:dyDescent="0.15">
      <c r="A108" s="90"/>
      <c r="B108" s="6" t="s">
        <v>16</v>
      </c>
      <c r="C108" s="6" t="s">
        <v>140</v>
      </c>
      <c r="D108" s="6">
        <v>113</v>
      </c>
      <c r="E108" s="4">
        <f t="shared" si="49"/>
        <v>0</v>
      </c>
      <c r="F108" s="13">
        <v>25</v>
      </c>
      <c r="G108" s="5">
        <f t="shared" si="50"/>
        <v>0</v>
      </c>
      <c r="H108" s="3">
        <v>13</v>
      </c>
      <c r="I108" s="5">
        <f t="shared" si="51"/>
        <v>0</v>
      </c>
      <c r="J108" s="3">
        <v>13</v>
      </c>
      <c r="K108" s="5">
        <f t="shared" si="52"/>
        <v>0</v>
      </c>
      <c r="L108" s="3">
        <v>30</v>
      </c>
      <c r="M108" s="4">
        <f t="shared" si="53"/>
        <v>0</v>
      </c>
      <c r="N108" s="3">
        <v>31</v>
      </c>
      <c r="O108" s="4">
        <f t="shared" si="54"/>
        <v>0</v>
      </c>
      <c r="P108" s="3">
        <v>9</v>
      </c>
      <c r="Q108" s="4">
        <f t="shared" si="55"/>
        <v>0</v>
      </c>
      <c r="R108" s="3">
        <v>17</v>
      </c>
      <c r="S108" s="4">
        <f t="shared" si="56"/>
        <v>0</v>
      </c>
      <c r="T108" s="3">
        <v>17</v>
      </c>
      <c r="U108" s="4">
        <f t="shared" si="57"/>
        <v>0</v>
      </c>
      <c r="V108" s="3">
        <v>16</v>
      </c>
      <c r="W108" s="4">
        <f t="shared" si="58"/>
        <v>0</v>
      </c>
      <c r="X108" s="3">
        <v>10</v>
      </c>
      <c r="Y108" s="4">
        <f t="shared" si="59"/>
        <v>0</v>
      </c>
      <c r="Z108" s="3">
        <v>42</v>
      </c>
      <c r="AA108" s="4">
        <f t="shared" si="60"/>
        <v>0</v>
      </c>
      <c r="AB108" s="3">
        <v>14</v>
      </c>
      <c r="AC108" s="4">
        <f t="shared" si="61"/>
        <v>0</v>
      </c>
      <c r="AD108" s="13">
        <v>2</v>
      </c>
      <c r="AE108" s="4">
        <f t="shared" si="62"/>
        <v>0</v>
      </c>
      <c r="AF108" s="13">
        <v>2</v>
      </c>
      <c r="AG108" s="15">
        <f t="shared" si="48"/>
        <v>0</v>
      </c>
      <c r="AH108" s="15">
        <f t="shared" si="63"/>
        <v>0</v>
      </c>
      <c r="AI108" s="15"/>
      <c r="AJ108" s="116">
        <v>101</v>
      </c>
      <c r="AK108" s="100"/>
    </row>
    <row r="109" spans="1:37" ht="12" hidden="1" x14ac:dyDescent="0.15">
      <c r="A109" s="90"/>
      <c r="B109" s="6" t="s">
        <v>76</v>
      </c>
      <c r="C109" s="6" t="s">
        <v>11</v>
      </c>
      <c r="D109" s="6">
        <v>250</v>
      </c>
      <c r="E109" s="4">
        <f t="shared" si="49"/>
        <v>0</v>
      </c>
      <c r="F109" s="13">
        <v>25</v>
      </c>
      <c r="G109" s="5">
        <f t="shared" si="50"/>
        <v>0</v>
      </c>
      <c r="H109" s="3">
        <v>13</v>
      </c>
      <c r="I109" s="5">
        <f t="shared" si="51"/>
        <v>0</v>
      </c>
      <c r="J109" s="3">
        <v>13</v>
      </c>
      <c r="K109" s="5">
        <f t="shared" si="52"/>
        <v>0</v>
      </c>
      <c r="L109" s="3">
        <v>30</v>
      </c>
      <c r="M109" s="4">
        <f t="shared" si="53"/>
        <v>0</v>
      </c>
      <c r="N109" s="3">
        <v>31</v>
      </c>
      <c r="O109" s="4">
        <f t="shared" si="54"/>
        <v>0</v>
      </c>
      <c r="P109" s="3">
        <v>9</v>
      </c>
      <c r="Q109" s="4">
        <f t="shared" si="55"/>
        <v>0</v>
      </c>
      <c r="R109" s="3">
        <v>17</v>
      </c>
      <c r="S109" s="4">
        <f t="shared" si="56"/>
        <v>0</v>
      </c>
      <c r="T109" s="3">
        <v>17</v>
      </c>
      <c r="U109" s="4">
        <f t="shared" si="57"/>
        <v>0</v>
      </c>
      <c r="V109" s="3">
        <v>16</v>
      </c>
      <c r="W109" s="4">
        <f t="shared" si="58"/>
        <v>0</v>
      </c>
      <c r="X109" s="3">
        <v>10</v>
      </c>
      <c r="Y109" s="4">
        <f t="shared" si="59"/>
        <v>0</v>
      </c>
      <c r="Z109" s="3">
        <v>42</v>
      </c>
      <c r="AA109" s="4">
        <f t="shared" si="60"/>
        <v>0</v>
      </c>
      <c r="AB109" s="3">
        <v>14</v>
      </c>
      <c r="AC109" s="4">
        <f t="shared" si="61"/>
        <v>0</v>
      </c>
      <c r="AD109" s="13">
        <v>2</v>
      </c>
      <c r="AE109" s="4">
        <f t="shared" si="62"/>
        <v>0</v>
      </c>
      <c r="AF109" s="13">
        <v>2</v>
      </c>
      <c r="AG109" s="15">
        <f t="shared" si="48"/>
        <v>0</v>
      </c>
      <c r="AH109" s="15">
        <f t="shared" si="63"/>
        <v>0</v>
      </c>
      <c r="AI109" s="15"/>
      <c r="AJ109" s="116">
        <v>102</v>
      </c>
      <c r="AK109" s="100"/>
    </row>
    <row r="110" spans="1:37" ht="12" hidden="1" x14ac:dyDescent="0.15">
      <c r="A110" s="90"/>
      <c r="B110" s="6" t="s">
        <v>67</v>
      </c>
      <c r="C110" s="6" t="s">
        <v>68</v>
      </c>
      <c r="D110" s="6">
        <v>396</v>
      </c>
      <c r="E110" s="4">
        <f t="shared" si="49"/>
        <v>0</v>
      </c>
      <c r="F110" s="13">
        <v>25</v>
      </c>
      <c r="G110" s="5">
        <f t="shared" si="50"/>
        <v>0</v>
      </c>
      <c r="H110" s="3">
        <v>13</v>
      </c>
      <c r="I110" s="5">
        <f t="shared" si="51"/>
        <v>0</v>
      </c>
      <c r="J110" s="3">
        <v>13</v>
      </c>
      <c r="K110" s="5">
        <f t="shared" si="52"/>
        <v>0</v>
      </c>
      <c r="L110" s="3">
        <v>30</v>
      </c>
      <c r="M110" s="4">
        <f t="shared" si="53"/>
        <v>0</v>
      </c>
      <c r="N110" s="3">
        <v>31</v>
      </c>
      <c r="O110" s="4">
        <f t="shared" si="54"/>
        <v>0</v>
      </c>
      <c r="P110" s="3">
        <v>9</v>
      </c>
      <c r="Q110" s="4">
        <f t="shared" si="55"/>
        <v>0</v>
      </c>
      <c r="R110" s="3">
        <v>17</v>
      </c>
      <c r="S110" s="4">
        <f t="shared" si="56"/>
        <v>0</v>
      </c>
      <c r="T110" s="3">
        <v>17</v>
      </c>
      <c r="U110" s="4">
        <f t="shared" si="57"/>
        <v>0</v>
      </c>
      <c r="V110" s="3">
        <v>16</v>
      </c>
      <c r="W110" s="4">
        <f t="shared" si="58"/>
        <v>0</v>
      </c>
      <c r="X110" s="3">
        <v>10</v>
      </c>
      <c r="Y110" s="4">
        <f t="shared" si="59"/>
        <v>0</v>
      </c>
      <c r="Z110" s="3">
        <v>42</v>
      </c>
      <c r="AA110" s="4">
        <f t="shared" si="60"/>
        <v>0</v>
      </c>
      <c r="AB110" s="3">
        <v>14</v>
      </c>
      <c r="AC110" s="4">
        <f t="shared" si="61"/>
        <v>0</v>
      </c>
      <c r="AD110" s="13">
        <v>2</v>
      </c>
      <c r="AE110" s="4">
        <f t="shared" si="62"/>
        <v>0</v>
      </c>
      <c r="AF110" s="13">
        <v>2</v>
      </c>
      <c r="AG110" s="15">
        <f t="shared" si="48"/>
        <v>0</v>
      </c>
      <c r="AH110" s="15">
        <f t="shared" si="63"/>
        <v>0</v>
      </c>
      <c r="AI110" s="15"/>
      <c r="AJ110" s="116">
        <v>103</v>
      </c>
      <c r="AK110" s="100"/>
    </row>
    <row r="111" spans="1:37" ht="12" hidden="1" x14ac:dyDescent="0.15">
      <c r="A111" s="90"/>
      <c r="B111" s="6" t="s">
        <v>105</v>
      </c>
      <c r="C111" s="6" t="s">
        <v>106</v>
      </c>
      <c r="D111" s="6">
        <v>385</v>
      </c>
      <c r="E111" s="4">
        <f t="shared" si="49"/>
        <v>0</v>
      </c>
      <c r="F111" s="13">
        <v>25</v>
      </c>
      <c r="G111" s="5">
        <f t="shared" si="50"/>
        <v>0</v>
      </c>
      <c r="H111" s="3">
        <v>13</v>
      </c>
      <c r="I111" s="5">
        <f t="shared" si="51"/>
        <v>0</v>
      </c>
      <c r="J111" s="3">
        <v>13</v>
      </c>
      <c r="K111" s="5">
        <f t="shared" si="52"/>
        <v>0</v>
      </c>
      <c r="L111" s="3">
        <v>30</v>
      </c>
      <c r="M111" s="4">
        <f t="shared" si="53"/>
        <v>0</v>
      </c>
      <c r="N111" s="3">
        <v>31</v>
      </c>
      <c r="O111" s="4">
        <f t="shared" si="54"/>
        <v>0</v>
      </c>
      <c r="P111" s="3">
        <v>9</v>
      </c>
      <c r="Q111" s="4">
        <f t="shared" si="55"/>
        <v>0</v>
      </c>
      <c r="R111" s="3">
        <v>17</v>
      </c>
      <c r="S111" s="4">
        <f t="shared" si="56"/>
        <v>0</v>
      </c>
      <c r="T111" s="3">
        <v>17</v>
      </c>
      <c r="U111" s="4">
        <f t="shared" si="57"/>
        <v>0</v>
      </c>
      <c r="V111" s="3">
        <v>16</v>
      </c>
      <c r="W111" s="4">
        <f t="shared" si="58"/>
        <v>0</v>
      </c>
      <c r="X111" s="3">
        <v>10</v>
      </c>
      <c r="Y111" s="4">
        <f t="shared" si="59"/>
        <v>0</v>
      </c>
      <c r="Z111" s="3">
        <v>42</v>
      </c>
      <c r="AA111" s="4">
        <f t="shared" si="60"/>
        <v>0</v>
      </c>
      <c r="AB111" s="3">
        <v>14</v>
      </c>
      <c r="AC111" s="4">
        <f t="shared" si="61"/>
        <v>0</v>
      </c>
      <c r="AD111" s="13">
        <v>2</v>
      </c>
      <c r="AE111" s="4">
        <f t="shared" si="62"/>
        <v>0</v>
      </c>
      <c r="AF111" s="13">
        <v>2</v>
      </c>
      <c r="AG111" s="15">
        <f t="shared" si="48"/>
        <v>0</v>
      </c>
      <c r="AH111" s="15">
        <f t="shared" si="63"/>
        <v>0</v>
      </c>
      <c r="AI111" s="15"/>
      <c r="AJ111" s="116">
        <v>104</v>
      </c>
      <c r="AK111" s="100"/>
    </row>
    <row r="112" spans="1:37" ht="12" hidden="1" x14ac:dyDescent="0.15">
      <c r="A112" s="90"/>
      <c r="B112" s="6" t="s">
        <v>92</v>
      </c>
      <c r="C112" s="6" t="s">
        <v>143</v>
      </c>
      <c r="D112" s="7">
        <v>545</v>
      </c>
      <c r="E112" s="4">
        <f t="shared" si="49"/>
        <v>0</v>
      </c>
      <c r="F112" s="13">
        <v>25</v>
      </c>
      <c r="G112" s="5">
        <f t="shared" si="50"/>
        <v>0</v>
      </c>
      <c r="H112" s="3">
        <v>13</v>
      </c>
      <c r="I112" s="5">
        <f t="shared" si="51"/>
        <v>0</v>
      </c>
      <c r="J112" s="3">
        <v>13</v>
      </c>
      <c r="K112" s="5">
        <f t="shared" si="52"/>
        <v>0</v>
      </c>
      <c r="L112" s="3">
        <v>30</v>
      </c>
      <c r="M112" s="4">
        <f t="shared" si="53"/>
        <v>0</v>
      </c>
      <c r="N112" s="3">
        <v>31</v>
      </c>
      <c r="O112" s="4">
        <f t="shared" si="54"/>
        <v>0</v>
      </c>
      <c r="P112" s="3">
        <v>9</v>
      </c>
      <c r="Q112" s="4">
        <f t="shared" si="55"/>
        <v>0</v>
      </c>
      <c r="R112" s="3">
        <v>17</v>
      </c>
      <c r="S112" s="4">
        <f t="shared" si="56"/>
        <v>0</v>
      </c>
      <c r="T112" s="3">
        <v>17</v>
      </c>
      <c r="U112" s="4">
        <f t="shared" si="57"/>
        <v>0</v>
      </c>
      <c r="V112" s="3">
        <v>16</v>
      </c>
      <c r="W112" s="4">
        <f t="shared" si="58"/>
        <v>0</v>
      </c>
      <c r="X112" s="3">
        <v>10</v>
      </c>
      <c r="Y112" s="4">
        <f t="shared" si="59"/>
        <v>0</v>
      </c>
      <c r="Z112" s="3">
        <v>42</v>
      </c>
      <c r="AA112" s="4">
        <f t="shared" si="60"/>
        <v>0</v>
      </c>
      <c r="AB112" s="3">
        <v>14</v>
      </c>
      <c r="AC112" s="4">
        <f t="shared" si="61"/>
        <v>0</v>
      </c>
      <c r="AD112" s="13">
        <v>2</v>
      </c>
      <c r="AE112" s="4">
        <f t="shared" si="62"/>
        <v>0</v>
      </c>
      <c r="AF112" s="13">
        <v>2</v>
      </c>
      <c r="AG112" s="15">
        <f t="shared" si="48"/>
        <v>0</v>
      </c>
      <c r="AH112" s="15">
        <f t="shared" si="63"/>
        <v>0</v>
      </c>
      <c r="AI112" s="15"/>
      <c r="AJ112" s="116">
        <v>105</v>
      </c>
      <c r="AK112" s="100"/>
    </row>
    <row r="113" spans="1:37" ht="12" hidden="1" x14ac:dyDescent="0.15">
      <c r="A113" s="90"/>
      <c r="B113" s="6" t="s">
        <v>158</v>
      </c>
      <c r="C113" s="6" t="s">
        <v>159</v>
      </c>
      <c r="D113" s="6">
        <v>305</v>
      </c>
      <c r="E113" s="4">
        <f t="shared" si="49"/>
        <v>0</v>
      </c>
      <c r="F113" s="13">
        <v>25</v>
      </c>
      <c r="G113" s="5">
        <f t="shared" si="50"/>
        <v>0</v>
      </c>
      <c r="H113" s="3">
        <v>13</v>
      </c>
      <c r="I113" s="5">
        <f t="shared" si="51"/>
        <v>0</v>
      </c>
      <c r="J113" s="3">
        <v>13</v>
      </c>
      <c r="K113" s="5">
        <f t="shared" si="52"/>
        <v>0</v>
      </c>
      <c r="L113" s="3">
        <v>30</v>
      </c>
      <c r="M113" s="4">
        <f t="shared" si="53"/>
        <v>0</v>
      </c>
      <c r="N113" s="3">
        <v>31</v>
      </c>
      <c r="O113" s="4">
        <f t="shared" si="54"/>
        <v>0</v>
      </c>
      <c r="P113" s="3">
        <v>9</v>
      </c>
      <c r="Q113" s="4">
        <f t="shared" si="55"/>
        <v>0</v>
      </c>
      <c r="R113" s="3">
        <v>17</v>
      </c>
      <c r="S113" s="4">
        <f t="shared" si="56"/>
        <v>0</v>
      </c>
      <c r="T113" s="3">
        <v>17</v>
      </c>
      <c r="U113" s="4">
        <f t="shared" si="57"/>
        <v>0</v>
      </c>
      <c r="V113" s="3">
        <v>16</v>
      </c>
      <c r="W113" s="4">
        <f t="shared" si="58"/>
        <v>0</v>
      </c>
      <c r="X113" s="3">
        <v>10</v>
      </c>
      <c r="Y113" s="4">
        <f t="shared" si="59"/>
        <v>0</v>
      </c>
      <c r="Z113" s="3">
        <v>42</v>
      </c>
      <c r="AA113" s="4">
        <f t="shared" si="60"/>
        <v>0</v>
      </c>
      <c r="AB113" s="3">
        <v>14</v>
      </c>
      <c r="AC113" s="4">
        <f t="shared" si="61"/>
        <v>0</v>
      </c>
      <c r="AD113" s="13">
        <v>2</v>
      </c>
      <c r="AE113" s="4">
        <f t="shared" si="62"/>
        <v>0</v>
      </c>
      <c r="AF113" s="13">
        <v>2</v>
      </c>
      <c r="AG113" s="15">
        <f t="shared" si="48"/>
        <v>0</v>
      </c>
      <c r="AH113" s="15">
        <f t="shared" si="63"/>
        <v>0</v>
      </c>
      <c r="AI113" s="15"/>
      <c r="AJ113" s="116">
        <v>106</v>
      </c>
      <c r="AK113" s="100"/>
    </row>
    <row r="114" spans="1:37" ht="12" hidden="1" x14ac:dyDescent="0.15">
      <c r="A114" s="90"/>
      <c r="B114" s="6" t="s">
        <v>42</v>
      </c>
      <c r="C114" s="6" t="s">
        <v>38</v>
      </c>
      <c r="D114" s="6">
        <v>536</v>
      </c>
      <c r="E114" s="4">
        <f t="shared" si="49"/>
        <v>0</v>
      </c>
      <c r="F114" s="13">
        <v>25</v>
      </c>
      <c r="G114" s="5">
        <f t="shared" si="50"/>
        <v>0</v>
      </c>
      <c r="H114" s="3">
        <v>13</v>
      </c>
      <c r="I114" s="5">
        <f t="shared" si="51"/>
        <v>0</v>
      </c>
      <c r="J114" s="3">
        <v>13</v>
      </c>
      <c r="K114" s="5">
        <f t="shared" si="52"/>
        <v>0</v>
      </c>
      <c r="L114" s="3">
        <v>30</v>
      </c>
      <c r="M114" s="4">
        <f t="shared" si="53"/>
        <v>0</v>
      </c>
      <c r="N114" s="3">
        <v>31</v>
      </c>
      <c r="O114" s="4">
        <f t="shared" si="54"/>
        <v>0</v>
      </c>
      <c r="P114" s="3">
        <v>9</v>
      </c>
      <c r="Q114" s="4">
        <f t="shared" si="55"/>
        <v>0</v>
      </c>
      <c r="R114" s="3">
        <v>17</v>
      </c>
      <c r="S114" s="4">
        <f t="shared" si="56"/>
        <v>0</v>
      </c>
      <c r="T114" s="3">
        <v>17</v>
      </c>
      <c r="U114" s="4">
        <f t="shared" si="57"/>
        <v>0</v>
      </c>
      <c r="V114" s="3">
        <v>16</v>
      </c>
      <c r="W114" s="4">
        <f t="shared" si="58"/>
        <v>0</v>
      </c>
      <c r="X114" s="3">
        <v>10</v>
      </c>
      <c r="Y114" s="4">
        <f t="shared" si="59"/>
        <v>0</v>
      </c>
      <c r="Z114" s="3">
        <v>42</v>
      </c>
      <c r="AA114" s="4">
        <f t="shared" si="60"/>
        <v>0</v>
      </c>
      <c r="AB114" s="3">
        <v>14</v>
      </c>
      <c r="AC114" s="4">
        <f t="shared" si="61"/>
        <v>0</v>
      </c>
      <c r="AD114" s="13">
        <v>2</v>
      </c>
      <c r="AE114" s="4">
        <f t="shared" si="62"/>
        <v>0</v>
      </c>
      <c r="AF114" s="13">
        <v>2</v>
      </c>
      <c r="AG114" s="15">
        <f t="shared" si="48"/>
        <v>0</v>
      </c>
      <c r="AH114" s="15">
        <f t="shared" si="63"/>
        <v>0</v>
      </c>
      <c r="AI114" s="15"/>
      <c r="AJ114" s="116">
        <v>107</v>
      </c>
      <c r="AK114" s="100"/>
    </row>
    <row r="115" spans="1:37" ht="12" hidden="1" x14ac:dyDescent="0.15">
      <c r="A115" s="90"/>
      <c r="B115" s="6" t="s">
        <v>146</v>
      </c>
      <c r="C115" s="6" t="s">
        <v>143</v>
      </c>
      <c r="D115" s="6">
        <v>216</v>
      </c>
      <c r="E115" s="4">
        <f t="shared" si="49"/>
        <v>0</v>
      </c>
      <c r="F115" s="13">
        <v>25</v>
      </c>
      <c r="G115" s="5">
        <f t="shared" si="50"/>
        <v>0</v>
      </c>
      <c r="H115" s="3">
        <v>13</v>
      </c>
      <c r="I115" s="5">
        <f t="shared" si="51"/>
        <v>0</v>
      </c>
      <c r="J115" s="3">
        <v>13</v>
      </c>
      <c r="K115" s="5">
        <f t="shared" si="52"/>
        <v>0</v>
      </c>
      <c r="L115" s="3">
        <v>30</v>
      </c>
      <c r="M115" s="4">
        <f t="shared" si="53"/>
        <v>0</v>
      </c>
      <c r="N115" s="3">
        <v>31</v>
      </c>
      <c r="O115" s="4">
        <f t="shared" si="54"/>
        <v>0</v>
      </c>
      <c r="P115" s="3">
        <v>9</v>
      </c>
      <c r="Q115" s="4">
        <f t="shared" si="55"/>
        <v>0</v>
      </c>
      <c r="R115" s="3">
        <v>17</v>
      </c>
      <c r="S115" s="4">
        <f t="shared" si="56"/>
        <v>0</v>
      </c>
      <c r="T115" s="3">
        <v>17</v>
      </c>
      <c r="U115" s="4">
        <f t="shared" si="57"/>
        <v>0</v>
      </c>
      <c r="V115" s="3">
        <v>16</v>
      </c>
      <c r="W115" s="4">
        <f t="shared" si="58"/>
        <v>0</v>
      </c>
      <c r="X115" s="3">
        <v>10</v>
      </c>
      <c r="Y115" s="4">
        <f t="shared" si="59"/>
        <v>0</v>
      </c>
      <c r="Z115" s="3">
        <v>42</v>
      </c>
      <c r="AA115" s="4">
        <f t="shared" si="60"/>
        <v>0</v>
      </c>
      <c r="AB115" s="3">
        <v>14</v>
      </c>
      <c r="AC115" s="4">
        <f t="shared" si="61"/>
        <v>0</v>
      </c>
      <c r="AD115" s="13">
        <v>2</v>
      </c>
      <c r="AE115" s="4">
        <f t="shared" si="62"/>
        <v>0</v>
      </c>
      <c r="AF115" s="13">
        <v>2</v>
      </c>
      <c r="AG115" s="15">
        <f t="shared" si="48"/>
        <v>0</v>
      </c>
      <c r="AH115" s="15">
        <f t="shared" si="63"/>
        <v>0</v>
      </c>
      <c r="AI115" s="15"/>
      <c r="AJ115" s="116">
        <v>108</v>
      </c>
      <c r="AK115" s="100"/>
    </row>
    <row r="116" spans="1:37" ht="12" hidden="1" x14ac:dyDescent="0.15">
      <c r="A116" s="90"/>
      <c r="B116" s="6" t="s">
        <v>147</v>
      </c>
      <c r="C116" s="6" t="s">
        <v>35</v>
      </c>
      <c r="D116" s="6">
        <v>539</v>
      </c>
      <c r="E116" s="4">
        <f t="shared" si="49"/>
        <v>0</v>
      </c>
      <c r="F116" s="13">
        <v>25</v>
      </c>
      <c r="G116" s="5">
        <f t="shared" si="50"/>
        <v>0</v>
      </c>
      <c r="H116" s="3">
        <v>13</v>
      </c>
      <c r="I116" s="5">
        <f t="shared" si="51"/>
        <v>0</v>
      </c>
      <c r="J116" s="3">
        <v>13</v>
      </c>
      <c r="K116" s="5">
        <f t="shared" si="52"/>
        <v>0</v>
      </c>
      <c r="L116" s="3">
        <v>30</v>
      </c>
      <c r="M116" s="4">
        <f t="shared" si="53"/>
        <v>0</v>
      </c>
      <c r="N116" s="3">
        <v>31</v>
      </c>
      <c r="O116" s="4">
        <f t="shared" si="54"/>
        <v>0</v>
      </c>
      <c r="P116" s="3">
        <v>9</v>
      </c>
      <c r="Q116" s="4">
        <f t="shared" si="55"/>
        <v>0</v>
      </c>
      <c r="R116" s="3">
        <v>17</v>
      </c>
      <c r="S116" s="4">
        <f t="shared" si="56"/>
        <v>0</v>
      </c>
      <c r="T116" s="3">
        <v>17</v>
      </c>
      <c r="U116" s="4">
        <f t="shared" si="57"/>
        <v>0</v>
      </c>
      <c r="V116" s="3">
        <v>16</v>
      </c>
      <c r="W116" s="4">
        <f t="shared" si="58"/>
        <v>0</v>
      </c>
      <c r="X116" s="3">
        <v>10</v>
      </c>
      <c r="Y116" s="4">
        <f t="shared" si="59"/>
        <v>0</v>
      </c>
      <c r="Z116" s="3">
        <v>42</v>
      </c>
      <c r="AA116" s="4">
        <f t="shared" si="60"/>
        <v>0</v>
      </c>
      <c r="AB116" s="3">
        <v>14</v>
      </c>
      <c r="AC116" s="4">
        <f t="shared" si="61"/>
        <v>0</v>
      </c>
      <c r="AD116" s="13">
        <v>2</v>
      </c>
      <c r="AE116" s="4">
        <f t="shared" si="62"/>
        <v>0</v>
      </c>
      <c r="AF116" s="13">
        <v>2</v>
      </c>
      <c r="AG116" s="15">
        <f t="shared" si="48"/>
        <v>0</v>
      </c>
      <c r="AH116" s="15">
        <f t="shared" si="63"/>
        <v>0</v>
      </c>
      <c r="AI116" s="15"/>
      <c r="AJ116" s="116">
        <v>109</v>
      </c>
      <c r="AK116" s="100"/>
    </row>
    <row r="117" spans="1:37" ht="12" hidden="1" x14ac:dyDescent="0.15">
      <c r="A117" s="90"/>
      <c r="B117" s="6" t="s">
        <v>126</v>
      </c>
      <c r="C117" s="9" t="s">
        <v>34</v>
      </c>
      <c r="D117" s="14">
        <v>448</v>
      </c>
      <c r="E117" s="4">
        <f t="shared" si="49"/>
        <v>0</v>
      </c>
      <c r="F117" s="13">
        <v>25</v>
      </c>
      <c r="G117" s="5">
        <f t="shared" si="50"/>
        <v>0</v>
      </c>
      <c r="H117" s="3">
        <v>13</v>
      </c>
      <c r="I117" s="5">
        <f t="shared" si="51"/>
        <v>0</v>
      </c>
      <c r="J117" s="3">
        <v>13</v>
      </c>
      <c r="K117" s="5">
        <f t="shared" si="52"/>
        <v>0</v>
      </c>
      <c r="L117" s="3">
        <v>30</v>
      </c>
      <c r="M117" s="4">
        <f t="shared" si="53"/>
        <v>0</v>
      </c>
      <c r="N117" s="3">
        <v>31</v>
      </c>
      <c r="O117" s="4">
        <f t="shared" si="54"/>
        <v>0</v>
      </c>
      <c r="P117" s="3">
        <v>9</v>
      </c>
      <c r="Q117" s="4">
        <f t="shared" si="55"/>
        <v>0</v>
      </c>
      <c r="R117" s="3">
        <v>17</v>
      </c>
      <c r="S117" s="4">
        <f t="shared" si="56"/>
        <v>0</v>
      </c>
      <c r="T117" s="3">
        <v>17</v>
      </c>
      <c r="U117" s="4">
        <f t="shared" si="57"/>
        <v>0</v>
      </c>
      <c r="V117" s="3">
        <v>16</v>
      </c>
      <c r="W117" s="4">
        <f t="shared" si="58"/>
        <v>0</v>
      </c>
      <c r="X117" s="3">
        <v>10</v>
      </c>
      <c r="Y117" s="4">
        <f t="shared" si="59"/>
        <v>0</v>
      </c>
      <c r="Z117" s="3">
        <v>42</v>
      </c>
      <c r="AA117" s="4">
        <f t="shared" si="60"/>
        <v>0</v>
      </c>
      <c r="AB117" s="3">
        <v>14</v>
      </c>
      <c r="AC117" s="4">
        <f t="shared" si="61"/>
        <v>0</v>
      </c>
      <c r="AD117" s="13">
        <v>2</v>
      </c>
      <c r="AE117" s="4">
        <f t="shared" si="62"/>
        <v>0</v>
      </c>
      <c r="AF117" s="13">
        <v>2</v>
      </c>
      <c r="AG117" s="15">
        <f t="shared" si="48"/>
        <v>0</v>
      </c>
      <c r="AH117" s="15">
        <f t="shared" si="63"/>
        <v>0</v>
      </c>
      <c r="AI117" s="15"/>
      <c r="AJ117" s="116">
        <v>110</v>
      </c>
      <c r="AK117" s="100"/>
    </row>
    <row r="118" spans="1:37" ht="12" hidden="1" x14ac:dyDescent="0.15">
      <c r="A118" s="90"/>
      <c r="B118" s="6" t="s">
        <v>72</v>
      </c>
      <c r="C118" s="6" t="s">
        <v>9</v>
      </c>
      <c r="D118" s="6">
        <v>324</v>
      </c>
      <c r="E118" s="4">
        <f t="shared" si="49"/>
        <v>0</v>
      </c>
      <c r="F118" s="13">
        <v>25</v>
      </c>
      <c r="G118" s="5">
        <f t="shared" si="50"/>
        <v>0</v>
      </c>
      <c r="H118" s="3">
        <v>13</v>
      </c>
      <c r="I118" s="5">
        <f t="shared" si="51"/>
        <v>0</v>
      </c>
      <c r="J118" s="3">
        <v>13</v>
      </c>
      <c r="K118" s="5">
        <f t="shared" si="52"/>
        <v>0</v>
      </c>
      <c r="L118" s="3">
        <v>30</v>
      </c>
      <c r="M118" s="4">
        <f t="shared" si="53"/>
        <v>0</v>
      </c>
      <c r="N118" s="3">
        <v>31</v>
      </c>
      <c r="O118" s="4">
        <f t="shared" si="54"/>
        <v>0</v>
      </c>
      <c r="P118" s="3">
        <v>9</v>
      </c>
      <c r="Q118" s="4">
        <f t="shared" si="55"/>
        <v>0</v>
      </c>
      <c r="R118" s="3">
        <v>17</v>
      </c>
      <c r="S118" s="4">
        <f t="shared" si="56"/>
        <v>0</v>
      </c>
      <c r="T118" s="3">
        <v>17</v>
      </c>
      <c r="U118" s="4">
        <f t="shared" si="57"/>
        <v>0</v>
      </c>
      <c r="V118" s="3">
        <v>16</v>
      </c>
      <c r="W118" s="4">
        <f t="shared" si="58"/>
        <v>0</v>
      </c>
      <c r="X118" s="3">
        <v>10</v>
      </c>
      <c r="Y118" s="4">
        <f t="shared" si="59"/>
        <v>0</v>
      </c>
      <c r="Z118" s="3">
        <v>42</v>
      </c>
      <c r="AA118" s="4">
        <f t="shared" si="60"/>
        <v>0</v>
      </c>
      <c r="AB118" s="3">
        <v>14</v>
      </c>
      <c r="AC118" s="4">
        <f t="shared" si="61"/>
        <v>0</v>
      </c>
      <c r="AD118" s="13">
        <v>2</v>
      </c>
      <c r="AE118" s="4">
        <f t="shared" si="62"/>
        <v>0</v>
      </c>
      <c r="AF118" s="13">
        <v>2</v>
      </c>
      <c r="AG118" s="15">
        <f t="shared" si="48"/>
        <v>0</v>
      </c>
      <c r="AH118" s="15">
        <f t="shared" si="63"/>
        <v>0</v>
      </c>
      <c r="AI118" s="15"/>
      <c r="AJ118" s="116">
        <v>111</v>
      </c>
      <c r="AK118" s="100"/>
    </row>
    <row r="119" spans="1:37" ht="12" hidden="1" x14ac:dyDescent="0.15">
      <c r="A119" s="90"/>
      <c r="B119" s="6" t="s">
        <v>166</v>
      </c>
      <c r="C119" s="6" t="s">
        <v>24</v>
      </c>
      <c r="D119" s="7">
        <v>289</v>
      </c>
      <c r="E119" s="4">
        <f t="shared" si="49"/>
        <v>0</v>
      </c>
      <c r="F119" s="13">
        <v>25</v>
      </c>
      <c r="G119" s="5">
        <f t="shared" si="50"/>
        <v>0</v>
      </c>
      <c r="H119" s="3">
        <v>13</v>
      </c>
      <c r="I119" s="5">
        <f t="shared" si="51"/>
        <v>0</v>
      </c>
      <c r="J119" s="3">
        <v>13</v>
      </c>
      <c r="K119" s="5">
        <f t="shared" si="52"/>
        <v>0</v>
      </c>
      <c r="L119" s="3">
        <v>30</v>
      </c>
      <c r="M119" s="4">
        <f t="shared" si="53"/>
        <v>0</v>
      </c>
      <c r="N119" s="3">
        <v>31</v>
      </c>
      <c r="O119" s="4">
        <f t="shared" si="54"/>
        <v>0</v>
      </c>
      <c r="P119" s="3">
        <v>9</v>
      </c>
      <c r="Q119" s="4">
        <f t="shared" si="55"/>
        <v>0</v>
      </c>
      <c r="R119" s="3">
        <v>17</v>
      </c>
      <c r="S119" s="4">
        <f t="shared" si="56"/>
        <v>0</v>
      </c>
      <c r="T119" s="3">
        <v>17</v>
      </c>
      <c r="U119" s="4">
        <f t="shared" si="57"/>
        <v>0</v>
      </c>
      <c r="V119" s="3">
        <v>16</v>
      </c>
      <c r="W119" s="4">
        <f t="shared" si="58"/>
        <v>0</v>
      </c>
      <c r="X119" s="3">
        <v>10</v>
      </c>
      <c r="Y119" s="4">
        <f t="shared" si="59"/>
        <v>0</v>
      </c>
      <c r="Z119" s="3">
        <v>42</v>
      </c>
      <c r="AA119" s="4">
        <f t="shared" si="60"/>
        <v>0</v>
      </c>
      <c r="AB119" s="3">
        <v>14</v>
      </c>
      <c r="AC119" s="4">
        <f t="shared" si="61"/>
        <v>0</v>
      </c>
      <c r="AD119" s="13">
        <v>2</v>
      </c>
      <c r="AE119" s="4">
        <f t="shared" si="62"/>
        <v>0</v>
      </c>
      <c r="AF119" s="13">
        <v>2</v>
      </c>
      <c r="AG119" s="15">
        <f t="shared" si="48"/>
        <v>0</v>
      </c>
      <c r="AH119" s="15">
        <f t="shared" si="63"/>
        <v>0</v>
      </c>
      <c r="AI119" s="15"/>
      <c r="AJ119" s="116">
        <v>112</v>
      </c>
      <c r="AK119" s="100"/>
    </row>
    <row r="120" spans="1:37" hidden="1" x14ac:dyDescent="0.15">
      <c r="A120" s="90"/>
      <c r="B120" s="7" t="s">
        <v>167</v>
      </c>
      <c r="C120" s="9" t="s">
        <v>35</v>
      </c>
      <c r="D120" s="7">
        <v>290</v>
      </c>
      <c r="E120" s="4">
        <f t="shared" si="49"/>
        <v>0</v>
      </c>
      <c r="F120" s="13">
        <v>25</v>
      </c>
      <c r="G120" s="5">
        <f t="shared" si="50"/>
        <v>0</v>
      </c>
      <c r="H120" s="3">
        <v>13</v>
      </c>
      <c r="I120" s="5">
        <f t="shared" si="51"/>
        <v>0</v>
      </c>
      <c r="J120" s="3">
        <v>13</v>
      </c>
      <c r="K120" s="5">
        <f t="shared" si="52"/>
        <v>0</v>
      </c>
      <c r="L120" s="3">
        <v>30</v>
      </c>
      <c r="M120" s="4">
        <f t="shared" si="53"/>
        <v>0</v>
      </c>
      <c r="N120" s="3">
        <v>31</v>
      </c>
      <c r="O120" s="4">
        <f t="shared" si="54"/>
        <v>0</v>
      </c>
      <c r="P120" s="3">
        <v>9</v>
      </c>
      <c r="Q120" s="4">
        <f t="shared" si="55"/>
        <v>0</v>
      </c>
      <c r="R120" s="3">
        <v>17</v>
      </c>
      <c r="S120" s="4">
        <f t="shared" si="56"/>
        <v>0</v>
      </c>
      <c r="T120" s="3">
        <v>17</v>
      </c>
      <c r="U120" s="4">
        <f t="shared" si="57"/>
        <v>0</v>
      </c>
      <c r="V120" s="3">
        <v>16</v>
      </c>
      <c r="W120" s="4">
        <f t="shared" si="58"/>
        <v>0</v>
      </c>
      <c r="X120" s="3">
        <v>10</v>
      </c>
      <c r="Y120" s="4">
        <f t="shared" si="59"/>
        <v>0</v>
      </c>
      <c r="Z120" s="3">
        <v>42</v>
      </c>
      <c r="AA120" s="4">
        <f t="shared" si="60"/>
        <v>0</v>
      </c>
      <c r="AB120" s="3">
        <v>14</v>
      </c>
      <c r="AC120" s="4">
        <f t="shared" si="61"/>
        <v>0</v>
      </c>
      <c r="AD120" s="13">
        <v>2</v>
      </c>
      <c r="AE120" s="4">
        <f t="shared" si="62"/>
        <v>0</v>
      </c>
      <c r="AF120" s="13">
        <v>2</v>
      </c>
      <c r="AG120" s="15">
        <f t="shared" si="48"/>
        <v>0</v>
      </c>
      <c r="AH120" s="15">
        <f t="shared" si="63"/>
        <v>0</v>
      </c>
      <c r="AI120" s="15"/>
      <c r="AJ120" s="116">
        <v>113</v>
      </c>
      <c r="AK120" s="100"/>
    </row>
    <row r="121" spans="1:37" ht="12" hidden="1" x14ac:dyDescent="0.15">
      <c r="A121" s="90"/>
      <c r="B121" s="6" t="s">
        <v>65</v>
      </c>
      <c r="C121" s="6" t="s">
        <v>11</v>
      </c>
      <c r="D121" s="6">
        <v>222</v>
      </c>
      <c r="E121" s="4">
        <f t="shared" si="49"/>
        <v>0</v>
      </c>
      <c r="F121" s="13">
        <v>25</v>
      </c>
      <c r="G121" s="5">
        <f t="shared" si="50"/>
        <v>0</v>
      </c>
      <c r="H121" s="3">
        <v>13</v>
      </c>
      <c r="I121" s="5">
        <f t="shared" si="51"/>
        <v>0</v>
      </c>
      <c r="J121" s="3">
        <v>13</v>
      </c>
      <c r="K121" s="5">
        <f t="shared" si="52"/>
        <v>0</v>
      </c>
      <c r="L121" s="3">
        <v>30</v>
      </c>
      <c r="M121" s="4">
        <f t="shared" si="53"/>
        <v>0</v>
      </c>
      <c r="N121" s="3">
        <v>31</v>
      </c>
      <c r="O121" s="4">
        <f t="shared" si="54"/>
        <v>0</v>
      </c>
      <c r="P121" s="3">
        <v>9</v>
      </c>
      <c r="Q121" s="4">
        <f t="shared" si="55"/>
        <v>0</v>
      </c>
      <c r="R121" s="3">
        <v>17</v>
      </c>
      <c r="S121" s="4">
        <f t="shared" si="56"/>
        <v>0</v>
      </c>
      <c r="T121" s="3">
        <v>17</v>
      </c>
      <c r="U121" s="4">
        <f t="shared" si="57"/>
        <v>0</v>
      </c>
      <c r="V121" s="3">
        <v>16</v>
      </c>
      <c r="W121" s="4">
        <f t="shared" si="58"/>
        <v>0</v>
      </c>
      <c r="X121" s="3">
        <v>10</v>
      </c>
      <c r="Y121" s="4">
        <f t="shared" si="59"/>
        <v>0</v>
      </c>
      <c r="Z121" s="3">
        <v>42</v>
      </c>
      <c r="AA121" s="4">
        <f t="shared" si="60"/>
        <v>0</v>
      </c>
      <c r="AB121" s="3">
        <v>14</v>
      </c>
      <c r="AC121" s="4">
        <f t="shared" si="61"/>
        <v>0</v>
      </c>
      <c r="AD121" s="13">
        <v>2</v>
      </c>
      <c r="AE121" s="4">
        <f t="shared" si="62"/>
        <v>0</v>
      </c>
      <c r="AF121" s="13">
        <v>2</v>
      </c>
      <c r="AG121" s="15">
        <f t="shared" si="48"/>
        <v>0</v>
      </c>
      <c r="AH121" s="15">
        <f t="shared" si="63"/>
        <v>0</v>
      </c>
      <c r="AI121" s="15"/>
      <c r="AJ121" s="116">
        <v>114</v>
      </c>
      <c r="AK121" s="100"/>
    </row>
    <row r="122" spans="1:37" ht="12" hidden="1" x14ac:dyDescent="0.15">
      <c r="A122" s="90"/>
      <c r="B122" s="7" t="s">
        <v>21</v>
      </c>
      <c r="C122" s="6" t="s">
        <v>22</v>
      </c>
      <c r="D122" s="7">
        <v>482</v>
      </c>
      <c r="E122" s="4">
        <f t="shared" si="49"/>
        <v>0</v>
      </c>
      <c r="F122" s="13">
        <v>25</v>
      </c>
      <c r="G122" s="5">
        <f t="shared" si="50"/>
        <v>0</v>
      </c>
      <c r="H122" s="3">
        <v>13</v>
      </c>
      <c r="I122" s="5">
        <f t="shared" si="51"/>
        <v>0</v>
      </c>
      <c r="J122" s="3">
        <v>13</v>
      </c>
      <c r="K122" s="5">
        <f t="shared" si="52"/>
        <v>0</v>
      </c>
      <c r="L122" s="3">
        <v>30</v>
      </c>
      <c r="M122" s="4">
        <f t="shared" si="53"/>
        <v>0</v>
      </c>
      <c r="N122" s="3">
        <v>31</v>
      </c>
      <c r="O122" s="4">
        <f t="shared" si="54"/>
        <v>0</v>
      </c>
      <c r="P122" s="3">
        <v>9</v>
      </c>
      <c r="Q122" s="4">
        <f t="shared" si="55"/>
        <v>0</v>
      </c>
      <c r="R122" s="3">
        <v>17</v>
      </c>
      <c r="S122" s="4">
        <f t="shared" si="56"/>
        <v>0</v>
      </c>
      <c r="T122" s="3">
        <v>17</v>
      </c>
      <c r="U122" s="4">
        <f t="shared" si="57"/>
        <v>0</v>
      </c>
      <c r="V122" s="3">
        <v>16</v>
      </c>
      <c r="W122" s="4">
        <f t="shared" si="58"/>
        <v>0</v>
      </c>
      <c r="X122" s="3">
        <v>10</v>
      </c>
      <c r="Y122" s="4">
        <f t="shared" si="59"/>
        <v>0</v>
      </c>
      <c r="Z122" s="3">
        <v>42</v>
      </c>
      <c r="AA122" s="4">
        <f t="shared" si="60"/>
        <v>0</v>
      </c>
      <c r="AB122" s="3">
        <v>14</v>
      </c>
      <c r="AC122" s="4">
        <f t="shared" si="61"/>
        <v>0</v>
      </c>
      <c r="AD122" s="13">
        <v>2</v>
      </c>
      <c r="AE122" s="4">
        <f t="shared" si="62"/>
        <v>0</v>
      </c>
      <c r="AF122" s="13">
        <v>2</v>
      </c>
      <c r="AG122" s="15">
        <f t="shared" si="48"/>
        <v>0</v>
      </c>
      <c r="AH122" s="15">
        <f t="shared" si="63"/>
        <v>0</v>
      </c>
      <c r="AI122" s="15"/>
      <c r="AJ122" s="116">
        <v>115</v>
      </c>
      <c r="AK122" s="100"/>
    </row>
    <row r="123" spans="1:37" ht="12" hidden="1" x14ac:dyDescent="0.15">
      <c r="A123" s="90"/>
      <c r="B123" s="6" t="s">
        <v>117</v>
      </c>
      <c r="C123" s="6" t="s">
        <v>9</v>
      </c>
      <c r="D123" s="7">
        <v>456</v>
      </c>
      <c r="E123" s="4">
        <f t="shared" si="49"/>
        <v>0</v>
      </c>
      <c r="F123" s="13">
        <v>25</v>
      </c>
      <c r="G123" s="5">
        <f t="shared" si="50"/>
        <v>0</v>
      </c>
      <c r="H123" s="3">
        <v>13</v>
      </c>
      <c r="I123" s="5">
        <f t="shared" si="51"/>
        <v>0</v>
      </c>
      <c r="J123" s="3">
        <v>13</v>
      </c>
      <c r="K123" s="5">
        <f t="shared" si="52"/>
        <v>0</v>
      </c>
      <c r="L123" s="3">
        <v>30</v>
      </c>
      <c r="M123" s="4">
        <f t="shared" si="53"/>
        <v>0</v>
      </c>
      <c r="N123" s="3">
        <v>31</v>
      </c>
      <c r="O123" s="4">
        <f t="shared" si="54"/>
        <v>0</v>
      </c>
      <c r="P123" s="3">
        <v>9</v>
      </c>
      <c r="Q123" s="4">
        <f t="shared" si="55"/>
        <v>0</v>
      </c>
      <c r="R123" s="3">
        <v>17</v>
      </c>
      <c r="S123" s="4">
        <f t="shared" si="56"/>
        <v>0</v>
      </c>
      <c r="T123" s="3">
        <v>17</v>
      </c>
      <c r="U123" s="4">
        <f t="shared" si="57"/>
        <v>0</v>
      </c>
      <c r="V123" s="3">
        <v>16</v>
      </c>
      <c r="W123" s="4">
        <f t="shared" si="58"/>
        <v>0</v>
      </c>
      <c r="X123" s="3">
        <v>10</v>
      </c>
      <c r="Y123" s="4">
        <f t="shared" si="59"/>
        <v>0</v>
      </c>
      <c r="Z123" s="3">
        <v>42</v>
      </c>
      <c r="AA123" s="4">
        <f t="shared" si="60"/>
        <v>0</v>
      </c>
      <c r="AB123" s="3">
        <v>14</v>
      </c>
      <c r="AC123" s="4">
        <f t="shared" si="61"/>
        <v>0</v>
      </c>
      <c r="AD123" s="13">
        <v>2</v>
      </c>
      <c r="AE123" s="4">
        <f t="shared" si="62"/>
        <v>0</v>
      </c>
      <c r="AF123" s="13">
        <v>2</v>
      </c>
      <c r="AG123" s="15">
        <f t="shared" si="48"/>
        <v>0</v>
      </c>
      <c r="AH123" s="15">
        <f t="shared" si="63"/>
        <v>0</v>
      </c>
      <c r="AI123" s="15"/>
      <c r="AJ123" s="116">
        <v>116</v>
      </c>
      <c r="AK123" s="100"/>
    </row>
    <row r="124" spans="1:37" ht="12" hidden="1" x14ac:dyDescent="0.15">
      <c r="A124" s="90"/>
      <c r="B124" s="6" t="s">
        <v>94</v>
      </c>
      <c r="C124" s="6" t="s">
        <v>35</v>
      </c>
      <c r="D124" s="6">
        <v>323</v>
      </c>
      <c r="E124" s="4">
        <f t="shared" si="49"/>
        <v>0</v>
      </c>
      <c r="F124" s="13">
        <v>25</v>
      </c>
      <c r="G124" s="5">
        <f t="shared" si="50"/>
        <v>0</v>
      </c>
      <c r="H124" s="3">
        <v>13</v>
      </c>
      <c r="I124" s="5">
        <f t="shared" si="51"/>
        <v>0</v>
      </c>
      <c r="J124" s="3">
        <v>13</v>
      </c>
      <c r="K124" s="5">
        <f t="shared" si="52"/>
        <v>0</v>
      </c>
      <c r="L124" s="3">
        <v>30</v>
      </c>
      <c r="M124" s="4">
        <f t="shared" si="53"/>
        <v>0</v>
      </c>
      <c r="N124" s="3">
        <v>31</v>
      </c>
      <c r="O124" s="4">
        <f t="shared" si="54"/>
        <v>0</v>
      </c>
      <c r="P124" s="3">
        <v>9</v>
      </c>
      <c r="Q124" s="4">
        <f t="shared" si="55"/>
        <v>0</v>
      </c>
      <c r="R124" s="3">
        <v>17</v>
      </c>
      <c r="S124" s="4">
        <f t="shared" si="56"/>
        <v>0</v>
      </c>
      <c r="T124" s="3">
        <v>17</v>
      </c>
      <c r="U124" s="4">
        <f t="shared" si="57"/>
        <v>0</v>
      </c>
      <c r="V124" s="3">
        <v>16</v>
      </c>
      <c r="W124" s="4">
        <f t="shared" si="58"/>
        <v>0</v>
      </c>
      <c r="X124" s="3">
        <v>10</v>
      </c>
      <c r="Y124" s="4">
        <f t="shared" si="59"/>
        <v>0</v>
      </c>
      <c r="Z124" s="3">
        <v>42</v>
      </c>
      <c r="AA124" s="4">
        <f t="shared" si="60"/>
        <v>0</v>
      </c>
      <c r="AB124" s="3">
        <v>14</v>
      </c>
      <c r="AC124" s="4">
        <f t="shared" si="61"/>
        <v>0</v>
      </c>
      <c r="AD124" s="13">
        <v>2</v>
      </c>
      <c r="AE124" s="4">
        <f t="shared" si="62"/>
        <v>0</v>
      </c>
      <c r="AF124" s="13">
        <v>2</v>
      </c>
      <c r="AG124" s="15">
        <f t="shared" si="48"/>
        <v>0</v>
      </c>
      <c r="AH124" s="15">
        <f t="shared" si="63"/>
        <v>0</v>
      </c>
      <c r="AI124" s="15"/>
      <c r="AJ124" s="116">
        <v>117</v>
      </c>
      <c r="AK124" s="100"/>
    </row>
    <row r="125" spans="1:37" ht="12" hidden="1" x14ac:dyDescent="0.15">
      <c r="A125" s="90"/>
      <c r="B125" s="6" t="s">
        <v>108</v>
      </c>
      <c r="C125" s="6" t="s">
        <v>109</v>
      </c>
      <c r="D125" s="6">
        <v>80</v>
      </c>
      <c r="E125" s="4">
        <f t="shared" si="49"/>
        <v>0</v>
      </c>
      <c r="F125" s="13">
        <v>25</v>
      </c>
      <c r="G125" s="5">
        <f t="shared" si="50"/>
        <v>0</v>
      </c>
      <c r="H125" s="3">
        <v>13</v>
      </c>
      <c r="I125" s="5">
        <f t="shared" si="51"/>
        <v>0</v>
      </c>
      <c r="J125" s="3">
        <v>13</v>
      </c>
      <c r="K125" s="5">
        <f t="shared" si="52"/>
        <v>0</v>
      </c>
      <c r="L125" s="3">
        <v>30</v>
      </c>
      <c r="M125" s="4">
        <f t="shared" si="53"/>
        <v>0</v>
      </c>
      <c r="N125" s="3">
        <v>31</v>
      </c>
      <c r="O125" s="4">
        <f t="shared" si="54"/>
        <v>0</v>
      </c>
      <c r="P125" s="3">
        <v>9</v>
      </c>
      <c r="Q125" s="4">
        <f t="shared" si="55"/>
        <v>0</v>
      </c>
      <c r="R125" s="3">
        <v>17</v>
      </c>
      <c r="S125" s="4">
        <f t="shared" si="56"/>
        <v>0</v>
      </c>
      <c r="T125" s="3">
        <v>17</v>
      </c>
      <c r="U125" s="4">
        <f t="shared" si="57"/>
        <v>0</v>
      </c>
      <c r="V125" s="3">
        <v>16</v>
      </c>
      <c r="W125" s="4">
        <f t="shared" si="58"/>
        <v>0</v>
      </c>
      <c r="X125" s="3">
        <v>10</v>
      </c>
      <c r="Y125" s="4">
        <f t="shared" si="59"/>
        <v>0</v>
      </c>
      <c r="Z125" s="3">
        <v>42</v>
      </c>
      <c r="AA125" s="4">
        <f t="shared" si="60"/>
        <v>0</v>
      </c>
      <c r="AB125" s="3">
        <v>14</v>
      </c>
      <c r="AC125" s="4">
        <f t="shared" si="61"/>
        <v>0</v>
      </c>
      <c r="AD125" s="13">
        <v>2</v>
      </c>
      <c r="AE125" s="4">
        <f t="shared" si="62"/>
        <v>0</v>
      </c>
      <c r="AF125" s="13">
        <v>2</v>
      </c>
      <c r="AG125" s="15">
        <f t="shared" si="48"/>
        <v>0</v>
      </c>
      <c r="AH125" s="15">
        <f t="shared" si="63"/>
        <v>0</v>
      </c>
      <c r="AI125" s="15"/>
      <c r="AJ125" s="116">
        <v>118</v>
      </c>
      <c r="AK125" s="100"/>
    </row>
    <row r="126" spans="1:37" ht="12" hidden="1" x14ac:dyDescent="0.15">
      <c r="A126" s="90"/>
      <c r="B126" s="6" t="s">
        <v>127</v>
      </c>
      <c r="C126" s="6" t="s">
        <v>34</v>
      </c>
      <c r="D126" s="6">
        <v>432</v>
      </c>
      <c r="E126" s="4">
        <f t="shared" si="49"/>
        <v>0</v>
      </c>
      <c r="F126" s="13">
        <v>25</v>
      </c>
      <c r="G126" s="5">
        <f t="shared" si="50"/>
        <v>0</v>
      </c>
      <c r="H126" s="3">
        <v>13</v>
      </c>
      <c r="I126" s="5">
        <f t="shared" si="51"/>
        <v>0</v>
      </c>
      <c r="J126" s="3">
        <v>13</v>
      </c>
      <c r="K126" s="5">
        <f t="shared" si="52"/>
        <v>0</v>
      </c>
      <c r="L126" s="3">
        <v>30</v>
      </c>
      <c r="M126" s="4">
        <f t="shared" si="53"/>
        <v>0</v>
      </c>
      <c r="N126" s="3">
        <v>31</v>
      </c>
      <c r="O126" s="4">
        <f t="shared" si="54"/>
        <v>0</v>
      </c>
      <c r="P126" s="3">
        <v>9</v>
      </c>
      <c r="Q126" s="4">
        <f t="shared" si="55"/>
        <v>0</v>
      </c>
      <c r="R126" s="3">
        <v>17</v>
      </c>
      <c r="S126" s="4">
        <f t="shared" si="56"/>
        <v>0</v>
      </c>
      <c r="T126" s="3">
        <v>17</v>
      </c>
      <c r="U126" s="4">
        <f t="shared" si="57"/>
        <v>0</v>
      </c>
      <c r="V126" s="3">
        <v>16</v>
      </c>
      <c r="W126" s="4">
        <f t="shared" si="58"/>
        <v>0</v>
      </c>
      <c r="X126" s="3">
        <v>10</v>
      </c>
      <c r="Y126" s="4">
        <f t="shared" si="59"/>
        <v>0</v>
      </c>
      <c r="Z126" s="3">
        <v>42</v>
      </c>
      <c r="AA126" s="4">
        <f t="shared" si="60"/>
        <v>0</v>
      </c>
      <c r="AB126" s="3">
        <v>14</v>
      </c>
      <c r="AC126" s="4">
        <f t="shared" si="61"/>
        <v>0</v>
      </c>
      <c r="AD126" s="13">
        <v>2</v>
      </c>
      <c r="AE126" s="4">
        <f t="shared" si="62"/>
        <v>0</v>
      </c>
      <c r="AF126" s="13">
        <v>2</v>
      </c>
      <c r="AG126" s="15">
        <f t="shared" si="48"/>
        <v>0</v>
      </c>
      <c r="AH126" s="15">
        <f t="shared" si="63"/>
        <v>0</v>
      </c>
      <c r="AI126" s="15"/>
      <c r="AJ126" s="116">
        <v>119</v>
      </c>
      <c r="AK126" s="100"/>
    </row>
    <row r="127" spans="1:37" ht="12" hidden="1" x14ac:dyDescent="0.15">
      <c r="A127" s="90"/>
      <c r="B127" s="6" t="s">
        <v>54</v>
      </c>
      <c r="C127" s="6" t="s">
        <v>55</v>
      </c>
      <c r="D127" s="6">
        <v>479</v>
      </c>
      <c r="E127" s="4">
        <f t="shared" si="49"/>
        <v>0</v>
      </c>
      <c r="F127" s="13">
        <v>25</v>
      </c>
      <c r="G127" s="5">
        <f t="shared" si="50"/>
        <v>0</v>
      </c>
      <c r="H127" s="3">
        <v>13</v>
      </c>
      <c r="I127" s="5">
        <f t="shared" si="51"/>
        <v>0</v>
      </c>
      <c r="J127" s="3">
        <v>13</v>
      </c>
      <c r="K127" s="5">
        <f t="shared" si="52"/>
        <v>0</v>
      </c>
      <c r="L127" s="3">
        <v>30</v>
      </c>
      <c r="M127" s="4">
        <f t="shared" si="53"/>
        <v>0</v>
      </c>
      <c r="N127" s="3">
        <v>31</v>
      </c>
      <c r="O127" s="4">
        <f t="shared" si="54"/>
        <v>0</v>
      </c>
      <c r="P127" s="3">
        <v>9</v>
      </c>
      <c r="Q127" s="4">
        <f t="shared" si="55"/>
        <v>0</v>
      </c>
      <c r="R127" s="3">
        <v>17</v>
      </c>
      <c r="S127" s="4">
        <f t="shared" si="56"/>
        <v>0</v>
      </c>
      <c r="T127" s="3">
        <v>17</v>
      </c>
      <c r="U127" s="4">
        <f t="shared" si="57"/>
        <v>0</v>
      </c>
      <c r="V127" s="3">
        <v>16</v>
      </c>
      <c r="W127" s="4">
        <f t="shared" si="58"/>
        <v>0</v>
      </c>
      <c r="X127" s="3">
        <v>10</v>
      </c>
      <c r="Y127" s="4">
        <f t="shared" si="59"/>
        <v>0</v>
      </c>
      <c r="Z127" s="3">
        <v>42</v>
      </c>
      <c r="AA127" s="4">
        <f t="shared" si="60"/>
        <v>0</v>
      </c>
      <c r="AB127" s="3">
        <v>14</v>
      </c>
      <c r="AC127" s="4">
        <f t="shared" si="61"/>
        <v>0</v>
      </c>
      <c r="AD127" s="13">
        <v>2</v>
      </c>
      <c r="AE127" s="4">
        <f t="shared" si="62"/>
        <v>0</v>
      </c>
      <c r="AF127" s="13">
        <v>2</v>
      </c>
      <c r="AG127" s="15">
        <f t="shared" si="48"/>
        <v>0</v>
      </c>
      <c r="AH127" s="15">
        <f t="shared" si="63"/>
        <v>0</v>
      </c>
      <c r="AI127" s="15"/>
      <c r="AJ127" s="116">
        <v>120</v>
      </c>
      <c r="AK127" s="100"/>
    </row>
    <row r="128" spans="1:37" ht="12" hidden="1" x14ac:dyDescent="0.15">
      <c r="A128" s="90"/>
      <c r="B128" s="6" t="s">
        <v>58</v>
      </c>
      <c r="C128" s="6" t="s">
        <v>34</v>
      </c>
      <c r="D128" s="6">
        <v>363</v>
      </c>
      <c r="E128" s="4">
        <f t="shared" si="49"/>
        <v>0</v>
      </c>
      <c r="F128" s="13">
        <v>25</v>
      </c>
      <c r="G128" s="5">
        <f t="shared" si="50"/>
        <v>0</v>
      </c>
      <c r="H128" s="3">
        <v>13</v>
      </c>
      <c r="I128" s="5">
        <f t="shared" si="51"/>
        <v>0</v>
      </c>
      <c r="J128" s="3">
        <v>13</v>
      </c>
      <c r="K128" s="5">
        <f t="shared" si="52"/>
        <v>0</v>
      </c>
      <c r="L128" s="3">
        <v>30</v>
      </c>
      <c r="M128" s="4">
        <f t="shared" si="53"/>
        <v>0</v>
      </c>
      <c r="N128" s="3">
        <v>31</v>
      </c>
      <c r="O128" s="4">
        <f t="shared" si="54"/>
        <v>0</v>
      </c>
      <c r="P128" s="3">
        <v>9</v>
      </c>
      <c r="Q128" s="4">
        <f t="shared" si="55"/>
        <v>0</v>
      </c>
      <c r="R128" s="3">
        <v>17</v>
      </c>
      <c r="S128" s="4">
        <f t="shared" si="56"/>
        <v>0</v>
      </c>
      <c r="T128" s="3">
        <v>17</v>
      </c>
      <c r="U128" s="4">
        <f t="shared" si="57"/>
        <v>0</v>
      </c>
      <c r="V128" s="3">
        <v>16</v>
      </c>
      <c r="W128" s="4">
        <f t="shared" si="58"/>
        <v>0</v>
      </c>
      <c r="X128" s="3">
        <v>10</v>
      </c>
      <c r="Y128" s="4">
        <f t="shared" si="59"/>
        <v>0</v>
      </c>
      <c r="Z128" s="3">
        <v>42</v>
      </c>
      <c r="AA128" s="4">
        <f t="shared" si="60"/>
        <v>0</v>
      </c>
      <c r="AB128" s="3">
        <v>14</v>
      </c>
      <c r="AC128" s="4">
        <f t="shared" si="61"/>
        <v>0</v>
      </c>
      <c r="AD128" s="13">
        <v>2</v>
      </c>
      <c r="AE128" s="4">
        <f t="shared" si="62"/>
        <v>0</v>
      </c>
      <c r="AF128" s="13">
        <v>2</v>
      </c>
      <c r="AG128" s="15">
        <f t="shared" si="48"/>
        <v>0</v>
      </c>
      <c r="AH128" s="15">
        <f t="shared" si="63"/>
        <v>0</v>
      </c>
      <c r="AI128" s="15"/>
      <c r="AJ128" s="116">
        <v>121</v>
      </c>
      <c r="AK128" s="100"/>
    </row>
    <row r="129" spans="1:37" ht="12" hidden="1" x14ac:dyDescent="0.15">
      <c r="A129" s="90"/>
      <c r="B129" s="6" t="s">
        <v>118</v>
      </c>
      <c r="C129" s="6" t="s">
        <v>119</v>
      </c>
      <c r="D129" s="6">
        <v>446</v>
      </c>
      <c r="E129" s="4">
        <f t="shared" si="49"/>
        <v>0</v>
      </c>
      <c r="F129" s="13">
        <v>25</v>
      </c>
      <c r="G129" s="5">
        <f t="shared" si="50"/>
        <v>0</v>
      </c>
      <c r="H129" s="3">
        <v>13</v>
      </c>
      <c r="I129" s="5">
        <f t="shared" si="51"/>
        <v>0</v>
      </c>
      <c r="J129" s="3">
        <v>13</v>
      </c>
      <c r="K129" s="5">
        <f t="shared" si="52"/>
        <v>0</v>
      </c>
      <c r="L129" s="3">
        <v>30</v>
      </c>
      <c r="M129" s="4">
        <f t="shared" si="53"/>
        <v>0</v>
      </c>
      <c r="N129" s="3">
        <v>31</v>
      </c>
      <c r="O129" s="4">
        <f t="shared" si="54"/>
        <v>0</v>
      </c>
      <c r="P129" s="3">
        <v>9</v>
      </c>
      <c r="Q129" s="4">
        <f t="shared" si="55"/>
        <v>0</v>
      </c>
      <c r="R129" s="3">
        <v>17</v>
      </c>
      <c r="S129" s="4">
        <f t="shared" si="56"/>
        <v>0</v>
      </c>
      <c r="T129" s="3">
        <v>17</v>
      </c>
      <c r="U129" s="4">
        <f t="shared" si="57"/>
        <v>0</v>
      </c>
      <c r="V129" s="3">
        <v>16</v>
      </c>
      <c r="W129" s="4">
        <f t="shared" si="58"/>
        <v>0</v>
      </c>
      <c r="X129" s="3">
        <v>10</v>
      </c>
      <c r="Y129" s="4">
        <f t="shared" si="59"/>
        <v>0</v>
      </c>
      <c r="Z129" s="3">
        <v>42</v>
      </c>
      <c r="AA129" s="4">
        <f t="shared" si="60"/>
        <v>0</v>
      </c>
      <c r="AB129" s="3">
        <v>14</v>
      </c>
      <c r="AC129" s="4">
        <f t="shared" si="61"/>
        <v>0</v>
      </c>
      <c r="AD129" s="13">
        <v>2</v>
      </c>
      <c r="AE129" s="4">
        <f t="shared" si="62"/>
        <v>0</v>
      </c>
      <c r="AF129" s="13">
        <v>2</v>
      </c>
      <c r="AG129" s="15">
        <f t="shared" si="48"/>
        <v>0</v>
      </c>
      <c r="AH129" s="15">
        <f t="shared" si="63"/>
        <v>0</v>
      </c>
      <c r="AI129" s="15"/>
      <c r="AJ129" s="116">
        <v>122</v>
      </c>
      <c r="AK129" s="100"/>
    </row>
    <row r="130" spans="1:37" ht="12" hidden="1" x14ac:dyDescent="0.15">
      <c r="A130" s="90"/>
      <c r="B130" s="7" t="s">
        <v>56</v>
      </c>
      <c r="C130" s="6" t="s">
        <v>57</v>
      </c>
      <c r="D130" s="7">
        <v>567</v>
      </c>
      <c r="E130" s="4">
        <f t="shared" si="49"/>
        <v>0</v>
      </c>
      <c r="F130" s="13">
        <v>25</v>
      </c>
      <c r="G130" s="5">
        <f t="shared" si="50"/>
        <v>0</v>
      </c>
      <c r="H130" s="3">
        <v>13</v>
      </c>
      <c r="I130" s="5">
        <f t="shared" si="51"/>
        <v>0</v>
      </c>
      <c r="J130" s="3">
        <v>13</v>
      </c>
      <c r="K130" s="5">
        <f t="shared" si="52"/>
        <v>0</v>
      </c>
      <c r="L130" s="3">
        <v>30</v>
      </c>
      <c r="M130" s="4">
        <f t="shared" si="53"/>
        <v>0</v>
      </c>
      <c r="N130" s="3">
        <v>31</v>
      </c>
      <c r="O130" s="4">
        <f t="shared" si="54"/>
        <v>0</v>
      </c>
      <c r="P130" s="3">
        <v>9</v>
      </c>
      <c r="Q130" s="4">
        <f t="shared" si="55"/>
        <v>0</v>
      </c>
      <c r="R130" s="3">
        <v>17</v>
      </c>
      <c r="S130" s="4">
        <f t="shared" si="56"/>
        <v>0</v>
      </c>
      <c r="T130" s="3">
        <v>17</v>
      </c>
      <c r="U130" s="4">
        <f t="shared" si="57"/>
        <v>0</v>
      </c>
      <c r="V130" s="3">
        <v>16</v>
      </c>
      <c r="W130" s="4">
        <f t="shared" si="58"/>
        <v>0</v>
      </c>
      <c r="X130" s="3">
        <v>10</v>
      </c>
      <c r="Y130" s="4">
        <f t="shared" si="59"/>
        <v>0</v>
      </c>
      <c r="Z130" s="3">
        <v>42</v>
      </c>
      <c r="AA130" s="4">
        <f t="shared" si="60"/>
        <v>0</v>
      </c>
      <c r="AB130" s="3">
        <v>14</v>
      </c>
      <c r="AC130" s="4">
        <f t="shared" si="61"/>
        <v>0</v>
      </c>
      <c r="AD130" s="13">
        <v>2</v>
      </c>
      <c r="AE130" s="4">
        <f t="shared" si="62"/>
        <v>0</v>
      </c>
      <c r="AF130" s="13">
        <v>2</v>
      </c>
      <c r="AG130" s="15">
        <f t="shared" si="48"/>
        <v>0</v>
      </c>
      <c r="AH130" s="15">
        <f t="shared" si="63"/>
        <v>0</v>
      </c>
      <c r="AI130" s="15"/>
      <c r="AJ130" s="116">
        <v>123</v>
      </c>
      <c r="AK130" s="100"/>
    </row>
    <row r="131" spans="1:37" ht="12" hidden="1" x14ac:dyDescent="0.15">
      <c r="A131" s="90"/>
      <c r="B131" s="6" t="s">
        <v>124</v>
      </c>
      <c r="C131" s="9" t="s">
        <v>125</v>
      </c>
      <c r="D131" s="6">
        <v>130</v>
      </c>
      <c r="E131" s="4">
        <f t="shared" si="49"/>
        <v>0</v>
      </c>
      <c r="F131" s="13">
        <v>25</v>
      </c>
      <c r="G131" s="5">
        <f t="shared" si="50"/>
        <v>0</v>
      </c>
      <c r="H131" s="3">
        <v>13</v>
      </c>
      <c r="I131" s="5">
        <f t="shared" si="51"/>
        <v>0</v>
      </c>
      <c r="J131" s="3">
        <v>13</v>
      </c>
      <c r="K131" s="5">
        <f t="shared" si="52"/>
        <v>0</v>
      </c>
      <c r="L131" s="3">
        <v>30</v>
      </c>
      <c r="M131" s="4">
        <f t="shared" si="53"/>
        <v>0</v>
      </c>
      <c r="N131" s="3">
        <v>31</v>
      </c>
      <c r="O131" s="4">
        <f t="shared" si="54"/>
        <v>0</v>
      </c>
      <c r="P131" s="3">
        <v>9</v>
      </c>
      <c r="Q131" s="4">
        <f t="shared" si="55"/>
        <v>0</v>
      </c>
      <c r="R131" s="3">
        <v>17</v>
      </c>
      <c r="S131" s="4">
        <f t="shared" si="56"/>
        <v>0</v>
      </c>
      <c r="T131" s="3">
        <v>17</v>
      </c>
      <c r="U131" s="4">
        <f t="shared" si="57"/>
        <v>0</v>
      </c>
      <c r="V131" s="3">
        <v>16</v>
      </c>
      <c r="W131" s="4">
        <f t="shared" si="58"/>
        <v>0</v>
      </c>
      <c r="X131" s="3">
        <v>10</v>
      </c>
      <c r="Y131" s="4">
        <f t="shared" si="59"/>
        <v>0</v>
      </c>
      <c r="Z131" s="3">
        <v>42</v>
      </c>
      <c r="AA131" s="4">
        <f t="shared" si="60"/>
        <v>0</v>
      </c>
      <c r="AB131" s="3">
        <v>14</v>
      </c>
      <c r="AC131" s="4">
        <f t="shared" si="61"/>
        <v>0</v>
      </c>
      <c r="AD131" s="13">
        <v>2</v>
      </c>
      <c r="AE131" s="4">
        <f t="shared" si="62"/>
        <v>0</v>
      </c>
      <c r="AF131" s="13">
        <v>2</v>
      </c>
      <c r="AG131" s="15">
        <f t="shared" si="48"/>
        <v>0</v>
      </c>
      <c r="AH131" s="15">
        <f t="shared" si="63"/>
        <v>0</v>
      </c>
      <c r="AI131" s="15"/>
      <c r="AJ131" s="116">
        <v>124</v>
      </c>
      <c r="AK131" s="100"/>
    </row>
    <row r="132" spans="1:37" ht="12" hidden="1" x14ac:dyDescent="0.15">
      <c r="A132" s="90"/>
      <c r="B132" s="6" t="s">
        <v>107</v>
      </c>
      <c r="C132" s="6" t="s">
        <v>49</v>
      </c>
      <c r="D132" s="6">
        <v>220</v>
      </c>
      <c r="E132" s="4">
        <f t="shared" si="49"/>
        <v>0</v>
      </c>
      <c r="F132" s="13">
        <v>25</v>
      </c>
      <c r="G132" s="5">
        <f t="shared" si="50"/>
        <v>0</v>
      </c>
      <c r="H132" s="3">
        <v>13</v>
      </c>
      <c r="I132" s="5">
        <f t="shared" si="51"/>
        <v>0</v>
      </c>
      <c r="J132" s="3">
        <v>13</v>
      </c>
      <c r="K132" s="5">
        <f t="shared" si="52"/>
        <v>0</v>
      </c>
      <c r="L132" s="3">
        <v>30</v>
      </c>
      <c r="M132" s="4">
        <f t="shared" si="53"/>
        <v>0</v>
      </c>
      <c r="N132" s="3">
        <v>31</v>
      </c>
      <c r="O132" s="4">
        <f t="shared" si="54"/>
        <v>0</v>
      </c>
      <c r="P132" s="3">
        <v>9</v>
      </c>
      <c r="Q132" s="4">
        <f t="shared" si="55"/>
        <v>0</v>
      </c>
      <c r="R132" s="3">
        <v>17</v>
      </c>
      <c r="S132" s="4">
        <f t="shared" si="56"/>
        <v>0</v>
      </c>
      <c r="T132" s="3">
        <v>17</v>
      </c>
      <c r="U132" s="4">
        <f t="shared" si="57"/>
        <v>0</v>
      </c>
      <c r="V132" s="3">
        <v>16</v>
      </c>
      <c r="W132" s="4">
        <f t="shared" si="58"/>
        <v>0</v>
      </c>
      <c r="X132" s="3">
        <v>10</v>
      </c>
      <c r="Y132" s="4">
        <f t="shared" si="59"/>
        <v>0</v>
      </c>
      <c r="Z132" s="3">
        <v>42</v>
      </c>
      <c r="AA132" s="4">
        <f t="shared" si="60"/>
        <v>0</v>
      </c>
      <c r="AB132" s="3">
        <v>14</v>
      </c>
      <c r="AC132" s="4">
        <f t="shared" si="61"/>
        <v>0</v>
      </c>
      <c r="AD132" s="13">
        <v>2</v>
      </c>
      <c r="AE132" s="4">
        <f t="shared" si="62"/>
        <v>0</v>
      </c>
      <c r="AF132" s="13">
        <v>2</v>
      </c>
      <c r="AG132" s="15">
        <f t="shared" si="48"/>
        <v>0</v>
      </c>
      <c r="AH132" s="15">
        <f t="shared" si="63"/>
        <v>0</v>
      </c>
      <c r="AI132" s="15"/>
      <c r="AJ132" s="116">
        <v>125</v>
      </c>
      <c r="AK132" s="100"/>
    </row>
    <row r="133" spans="1:37" ht="12" hidden="1" x14ac:dyDescent="0.15">
      <c r="A133" s="90"/>
      <c r="B133" s="6" t="s">
        <v>103</v>
      </c>
      <c r="C133" s="6" t="s">
        <v>20</v>
      </c>
      <c r="D133" s="6">
        <v>1</v>
      </c>
      <c r="E133" s="4">
        <f t="shared" si="49"/>
        <v>0</v>
      </c>
      <c r="F133" s="13">
        <v>25</v>
      </c>
      <c r="G133" s="5">
        <f t="shared" si="50"/>
        <v>0</v>
      </c>
      <c r="H133" s="3">
        <v>13</v>
      </c>
      <c r="I133" s="5">
        <f t="shared" si="51"/>
        <v>0</v>
      </c>
      <c r="J133" s="3">
        <v>13</v>
      </c>
      <c r="K133" s="5">
        <f t="shared" si="52"/>
        <v>0</v>
      </c>
      <c r="L133" s="3">
        <v>30</v>
      </c>
      <c r="M133" s="4">
        <f t="shared" si="53"/>
        <v>0</v>
      </c>
      <c r="N133" s="3">
        <v>31</v>
      </c>
      <c r="O133" s="4">
        <f t="shared" si="54"/>
        <v>0</v>
      </c>
      <c r="P133" s="3">
        <v>9</v>
      </c>
      <c r="Q133" s="4">
        <f t="shared" si="55"/>
        <v>0</v>
      </c>
      <c r="R133" s="3">
        <v>17</v>
      </c>
      <c r="S133" s="4">
        <f t="shared" si="56"/>
        <v>0</v>
      </c>
      <c r="T133" s="3">
        <v>17</v>
      </c>
      <c r="U133" s="4">
        <f t="shared" si="57"/>
        <v>0</v>
      </c>
      <c r="V133" s="3">
        <v>16</v>
      </c>
      <c r="W133" s="4">
        <f t="shared" si="58"/>
        <v>0</v>
      </c>
      <c r="X133" s="3">
        <v>10</v>
      </c>
      <c r="Y133" s="4">
        <f t="shared" si="59"/>
        <v>0</v>
      </c>
      <c r="Z133" s="3">
        <v>42</v>
      </c>
      <c r="AA133" s="4">
        <f t="shared" si="60"/>
        <v>0</v>
      </c>
      <c r="AB133" s="3">
        <v>14</v>
      </c>
      <c r="AC133" s="4">
        <f t="shared" si="61"/>
        <v>0</v>
      </c>
      <c r="AD133" s="13">
        <v>2</v>
      </c>
      <c r="AE133" s="4">
        <f t="shared" si="62"/>
        <v>0</v>
      </c>
      <c r="AF133" s="13">
        <v>2</v>
      </c>
      <c r="AG133" s="15">
        <f t="shared" si="48"/>
        <v>0</v>
      </c>
      <c r="AH133" s="15">
        <f t="shared" si="63"/>
        <v>0</v>
      </c>
      <c r="AI133" s="15"/>
      <c r="AJ133" s="116">
        <v>126</v>
      </c>
      <c r="AK133" s="100"/>
    </row>
    <row r="134" spans="1:37" ht="12" hidden="1" x14ac:dyDescent="0.15">
      <c r="A134" s="90"/>
      <c r="B134" s="6" t="s">
        <v>120</v>
      </c>
      <c r="C134" s="6" t="s">
        <v>121</v>
      </c>
      <c r="D134" s="6">
        <v>361</v>
      </c>
      <c r="E134" s="4">
        <f t="shared" si="49"/>
        <v>0</v>
      </c>
      <c r="F134" s="13">
        <v>25</v>
      </c>
      <c r="G134" s="5">
        <f t="shared" si="50"/>
        <v>0</v>
      </c>
      <c r="H134" s="3">
        <v>13</v>
      </c>
      <c r="I134" s="5">
        <f t="shared" si="51"/>
        <v>0</v>
      </c>
      <c r="J134" s="3">
        <v>13</v>
      </c>
      <c r="K134" s="5">
        <f t="shared" si="52"/>
        <v>0</v>
      </c>
      <c r="L134" s="3">
        <v>30</v>
      </c>
      <c r="M134" s="4">
        <f t="shared" si="53"/>
        <v>0</v>
      </c>
      <c r="N134" s="3">
        <v>31</v>
      </c>
      <c r="O134" s="4">
        <f t="shared" si="54"/>
        <v>0</v>
      </c>
      <c r="P134" s="3">
        <v>9</v>
      </c>
      <c r="Q134" s="4">
        <f t="shared" si="55"/>
        <v>0</v>
      </c>
      <c r="R134" s="3">
        <v>17</v>
      </c>
      <c r="S134" s="4">
        <f t="shared" si="56"/>
        <v>0</v>
      </c>
      <c r="T134" s="3">
        <v>17</v>
      </c>
      <c r="U134" s="4">
        <f t="shared" si="57"/>
        <v>0</v>
      </c>
      <c r="V134" s="3">
        <v>16</v>
      </c>
      <c r="W134" s="4">
        <f t="shared" si="58"/>
        <v>0</v>
      </c>
      <c r="X134" s="3">
        <v>10</v>
      </c>
      <c r="Y134" s="4">
        <f t="shared" si="59"/>
        <v>0</v>
      </c>
      <c r="Z134" s="3">
        <v>42</v>
      </c>
      <c r="AA134" s="4">
        <f t="shared" si="60"/>
        <v>0</v>
      </c>
      <c r="AB134" s="3">
        <v>14</v>
      </c>
      <c r="AC134" s="4">
        <f t="shared" si="61"/>
        <v>0</v>
      </c>
      <c r="AD134" s="13">
        <v>2</v>
      </c>
      <c r="AE134" s="4">
        <f t="shared" si="62"/>
        <v>0</v>
      </c>
      <c r="AF134" s="13">
        <v>2</v>
      </c>
      <c r="AG134" s="15">
        <f t="shared" si="48"/>
        <v>0</v>
      </c>
      <c r="AH134" s="15">
        <f t="shared" si="63"/>
        <v>0</v>
      </c>
      <c r="AI134" s="15"/>
      <c r="AJ134" s="116">
        <v>127</v>
      </c>
      <c r="AK134" s="100"/>
    </row>
    <row r="135" spans="1:37" ht="12" hidden="1" x14ac:dyDescent="0.15">
      <c r="A135" s="90"/>
      <c r="B135" s="6" t="s">
        <v>134</v>
      </c>
      <c r="C135" s="6" t="s">
        <v>135</v>
      </c>
      <c r="D135" s="6">
        <v>432</v>
      </c>
      <c r="E135" s="4">
        <f t="shared" si="49"/>
        <v>0</v>
      </c>
      <c r="F135" s="13">
        <v>25</v>
      </c>
      <c r="G135" s="5">
        <f t="shared" si="50"/>
        <v>0</v>
      </c>
      <c r="H135" s="3">
        <v>13</v>
      </c>
      <c r="I135" s="5">
        <f t="shared" si="51"/>
        <v>0</v>
      </c>
      <c r="J135" s="3">
        <v>13</v>
      </c>
      <c r="K135" s="5">
        <f t="shared" si="52"/>
        <v>0</v>
      </c>
      <c r="L135" s="3">
        <v>30</v>
      </c>
      <c r="M135" s="4">
        <f t="shared" si="53"/>
        <v>0</v>
      </c>
      <c r="N135" s="3">
        <v>31</v>
      </c>
      <c r="O135" s="4">
        <f t="shared" si="54"/>
        <v>0</v>
      </c>
      <c r="P135" s="3">
        <v>9</v>
      </c>
      <c r="Q135" s="4">
        <f t="shared" si="55"/>
        <v>0</v>
      </c>
      <c r="R135" s="3">
        <v>17</v>
      </c>
      <c r="S135" s="4">
        <f t="shared" si="56"/>
        <v>0</v>
      </c>
      <c r="T135" s="3">
        <v>17</v>
      </c>
      <c r="U135" s="4">
        <f t="shared" si="57"/>
        <v>0</v>
      </c>
      <c r="V135" s="3">
        <v>16</v>
      </c>
      <c r="W135" s="4">
        <f t="shared" si="58"/>
        <v>0</v>
      </c>
      <c r="X135" s="3">
        <v>10</v>
      </c>
      <c r="Y135" s="4">
        <f t="shared" si="59"/>
        <v>0</v>
      </c>
      <c r="Z135" s="3">
        <v>42</v>
      </c>
      <c r="AA135" s="4">
        <f t="shared" si="60"/>
        <v>0</v>
      </c>
      <c r="AB135" s="3">
        <v>14</v>
      </c>
      <c r="AC135" s="4">
        <f t="shared" si="61"/>
        <v>0</v>
      </c>
      <c r="AD135" s="13">
        <v>2</v>
      </c>
      <c r="AE135" s="4">
        <f t="shared" si="62"/>
        <v>0</v>
      </c>
      <c r="AF135" s="13">
        <v>2</v>
      </c>
      <c r="AG135" s="15">
        <f t="shared" si="48"/>
        <v>0</v>
      </c>
      <c r="AH135" s="15">
        <f t="shared" si="63"/>
        <v>0</v>
      </c>
      <c r="AI135" s="15"/>
      <c r="AJ135" s="116">
        <v>128</v>
      </c>
      <c r="AK135" s="100"/>
    </row>
    <row r="136" spans="1:37" ht="12" hidden="1" x14ac:dyDescent="0.15">
      <c r="A136" s="90"/>
      <c r="B136" s="6" t="s">
        <v>132</v>
      </c>
      <c r="C136" s="6" t="s">
        <v>93</v>
      </c>
      <c r="D136" s="6">
        <v>260</v>
      </c>
      <c r="E136" s="4">
        <f t="shared" ref="E136:E158" si="64">IF(F136="",0,(($F$7-F136+1)/$F$7)*100)</f>
        <v>0</v>
      </c>
      <c r="F136" s="13">
        <v>25</v>
      </c>
      <c r="G136" s="5">
        <f t="shared" ref="G136:G158" si="65">IF(H136="",0,(($H$7-H136+1)/$H$7)*100)</f>
        <v>0</v>
      </c>
      <c r="H136" s="3">
        <v>13</v>
      </c>
      <c r="I136" s="5">
        <f t="shared" ref="I136:I158" si="66">IF(J136="",0,(($J$7-J136+1)/$J$7)*100)</f>
        <v>0</v>
      </c>
      <c r="J136" s="3">
        <v>13</v>
      </c>
      <c r="K136" s="5">
        <f t="shared" ref="K136:K158" si="67">IF(L136="",0,(($L$7-L136+1)/$L$7)*100)</f>
        <v>0</v>
      </c>
      <c r="L136" s="3">
        <v>30</v>
      </c>
      <c r="M136" s="4">
        <f t="shared" ref="M136:M158" si="68">IF(N136="",0,(($N$7-N136+1)/$N$7)*100)</f>
        <v>0</v>
      </c>
      <c r="N136" s="3">
        <v>31</v>
      </c>
      <c r="O136" s="4">
        <f t="shared" ref="O136:O158" si="69">IF(P136="",0,(($P$7-P136+1)/$P$7)*100)</f>
        <v>0</v>
      </c>
      <c r="P136" s="3">
        <v>9</v>
      </c>
      <c r="Q136" s="4">
        <f t="shared" ref="Q136:Q158" si="70">IF(R136="",0,(($R$7-R136+1)/$R$7)*100)</f>
        <v>0</v>
      </c>
      <c r="R136" s="3">
        <v>17</v>
      </c>
      <c r="S136" s="4">
        <f t="shared" ref="S136:S158" si="71">IF(T136="",0,(($T$7-T136+1)/$T$7)*100)</f>
        <v>0</v>
      </c>
      <c r="T136" s="3">
        <v>17</v>
      </c>
      <c r="U136" s="4">
        <f t="shared" ref="U136:U158" si="72">IF(V136="",0,(($V$7-V136+1)/$V$7)*100)</f>
        <v>0</v>
      </c>
      <c r="V136" s="3">
        <v>16</v>
      </c>
      <c r="W136" s="4">
        <f t="shared" ref="W136:W158" si="73">IF(X136="",0,(($X$7-X136+1)/$X$7)*100)</f>
        <v>0</v>
      </c>
      <c r="X136" s="3">
        <v>10</v>
      </c>
      <c r="Y136" s="4">
        <f t="shared" ref="Y136:Y158" si="74">IF(Z136="",0,(($Z$7-Z136+1)/$Z$7)*100)</f>
        <v>0</v>
      </c>
      <c r="Z136" s="3">
        <v>42</v>
      </c>
      <c r="AA136" s="4">
        <f t="shared" ref="AA136:AA158" si="75">IF(AB136="",0,(($AB$7-AB136+1)/$AB$7)*100)</f>
        <v>0</v>
      </c>
      <c r="AB136" s="3">
        <v>14</v>
      </c>
      <c r="AC136" s="4">
        <f t="shared" ref="AC136:AC158" si="76">IF(AD136="",0,(($AD$7-AD136+1)/$AD$7)*100)</f>
        <v>0</v>
      </c>
      <c r="AD136" s="13">
        <v>2</v>
      </c>
      <c r="AE136" s="4">
        <f t="shared" ref="AE136:AE158" si="77">IF(AF136="",0,(($AF$7-AF136+1)/$AF$7)*100)</f>
        <v>0</v>
      </c>
      <c r="AF136" s="13">
        <v>2</v>
      </c>
      <c r="AG136" s="15">
        <f t="shared" si="48"/>
        <v>0</v>
      </c>
      <c r="AH136" s="15">
        <f t="shared" ref="AH136:AH158" si="78">G136+I136+M136+K136+O136+Q136+ S136+U136+W136+Y136+AA136+AC136+AE136+E136</f>
        <v>0</v>
      </c>
      <c r="AI136" s="15"/>
      <c r="AJ136" s="116">
        <v>129</v>
      </c>
      <c r="AK136" s="100"/>
    </row>
    <row r="137" spans="1:37" ht="12" hidden="1" x14ac:dyDescent="0.15">
      <c r="A137" s="90"/>
      <c r="B137" s="6" t="s">
        <v>96</v>
      </c>
      <c r="C137" s="6" t="s">
        <v>24</v>
      </c>
      <c r="D137" s="6">
        <v>570</v>
      </c>
      <c r="E137" s="4">
        <f t="shared" si="64"/>
        <v>0</v>
      </c>
      <c r="F137" s="13">
        <v>25</v>
      </c>
      <c r="G137" s="5">
        <f t="shared" si="65"/>
        <v>0</v>
      </c>
      <c r="H137" s="3">
        <v>13</v>
      </c>
      <c r="I137" s="5">
        <f t="shared" si="66"/>
        <v>0</v>
      </c>
      <c r="J137" s="3">
        <v>13</v>
      </c>
      <c r="K137" s="5">
        <f t="shared" si="67"/>
        <v>0</v>
      </c>
      <c r="L137" s="3">
        <v>30</v>
      </c>
      <c r="M137" s="4">
        <f t="shared" si="68"/>
        <v>0</v>
      </c>
      <c r="N137" s="3">
        <v>31</v>
      </c>
      <c r="O137" s="4">
        <f t="shared" si="69"/>
        <v>0</v>
      </c>
      <c r="P137" s="3">
        <v>9</v>
      </c>
      <c r="Q137" s="4">
        <f t="shared" si="70"/>
        <v>0</v>
      </c>
      <c r="R137" s="3">
        <v>17</v>
      </c>
      <c r="S137" s="4">
        <f t="shared" si="71"/>
        <v>0</v>
      </c>
      <c r="T137" s="3">
        <v>17</v>
      </c>
      <c r="U137" s="4">
        <f t="shared" si="72"/>
        <v>0</v>
      </c>
      <c r="V137" s="3">
        <v>16</v>
      </c>
      <c r="W137" s="4">
        <f t="shared" si="73"/>
        <v>0</v>
      </c>
      <c r="X137" s="3">
        <v>10</v>
      </c>
      <c r="Y137" s="4">
        <f t="shared" si="74"/>
        <v>0</v>
      </c>
      <c r="Z137" s="3">
        <v>42</v>
      </c>
      <c r="AA137" s="4">
        <f t="shared" si="75"/>
        <v>0</v>
      </c>
      <c r="AB137" s="3">
        <v>14</v>
      </c>
      <c r="AC137" s="4">
        <f t="shared" si="76"/>
        <v>0</v>
      </c>
      <c r="AD137" s="13">
        <v>2</v>
      </c>
      <c r="AE137" s="4">
        <f t="shared" si="77"/>
        <v>0</v>
      </c>
      <c r="AF137" s="13">
        <v>2</v>
      </c>
      <c r="AG137" s="15">
        <f t="shared" ref="AG137:AG158" si="79">14-(COUNTIF(E137:AF137,0))</f>
        <v>0</v>
      </c>
      <c r="AH137" s="15">
        <f t="shared" si="78"/>
        <v>0</v>
      </c>
      <c r="AI137" s="15"/>
      <c r="AJ137" s="116">
        <v>130</v>
      </c>
      <c r="AK137" s="100"/>
    </row>
    <row r="138" spans="1:37" ht="12" hidden="1" x14ac:dyDescent="0.15">
      <c r="A138" s="90"/>
      <c r="B138" s="6" t="s">
        <v>74</v>
      </c>
      <c r="C138" s="6" t="s">
        <v>75</v>
      </c>
      <c r="D138" s="6">
        <v>284</v>
      </c>
      <c r="E138" s="4">
        <f t="shared" si="64"/>
        <v>0</v>
      </c>
      <c r="F138" s="13">
        <v>25</v>
      </c>
      <c r="G138" s="5">
        <f t="shared" si="65"/>
        <v>0</v>
      </c>
      <c r="H138" s="3">
        <v>13</v>
      </c>
      <c r="I138" s="5">
        <f t="shared" si="66"/>
        <v>0</v>
      </c>
      <c r="J138" s="3">
        <v>13</v>
      </c>
      <c r="K138" s="5">
        <f t="shared" si="67"/>
        <v>0</v>
      </c>
      <c r="L138" s="3">
        <v>30</v>
      </c>
      <c r="M138" s="4">
        <f t="shared" si="68"/>
        <v>0</v>
      </c>
      <c r="N138" s="3">
        <v>31</v>
      </c>
      <c r="O138" s="4">
        <f t="shared" si="69"/>
        <v>0</v>
      </c>
      <c r="P138" s="3">
        <v>9</v>
      </c>
      <c r="Q138" s="4">
        <f t="shared" si="70"/>
        <v>0</v>
      </c>
      <c r="R138" s="3">
        <v>17</v>
      </c>
      <c r="S138" s="4">
        <f t="shared" si="71"/>
        <v>0</v>
      </c>
      <c r="T138" s="3">
        <v>17</v>
      </c>
      <c r="U138" s="4">
        <f t="shared" si="72"/>
        <v>0</v>
      </c>
      <c r="V138" s="3">
        <v>16</v>
      </c>
      <c r="W138" s="4">
        <f t="shared" si="73"/>
        <v>0</v>
      </c>
      <c r="X138" s="3">
        <v>10</v>
      </c>
      <c r="Y138" s="4">
        <f t="shared" si="74"/>
        <v>0</v>
      </c>
      <c r="Z138" s="3">
        <v>42</v>
      </c>
      <c r="AA138" s="4">
        <f t="shared" si="75"/>
        <v>0</v>
      </c>
      <c r="AB138" s="3">
        <v>14</v>
      </c>
      <c r="AC138" s="4">
        <f t="shared" si="76"/>
        <v>0</v>
      </c>
      <c r="AD138" s="13">
        <v>2</v>
      </c>
      <c r="AE138" s="4">
        <f t="shared" si="77"/>
        <v>0</v>
      </c>
      <c r="AF138" s="13">
        <v>2</v>
      </c>
      <c r="AG138" s="15">
        <f t="shared" si="79"/>
        <v>0</v>
      </c>
      <c r="AH138" s="15">
        <f t="shared" si="78"/>
        <v>0</v>
      </c>
      <c r="AI138" s="15"/>
      <c r="AJ138" s="116">
        <v>131</v>
      </c>
      <c r="AK138" s="100"/>
    </row>
    <row r="139" spans="1:37" hidden="1" x14ac:dyDescent="0.15">
      <c r="A139" s="90"/>
      <c r="B139" s="7" t="s">
        <v>91</v>
      </c>
      <c r="C139" s="7" t="s">
        <v>11</v>
      </c>
      <c r="D139" s="7">
        <v>4</v>
      </c>
      <c r="E139" s="4">
        <f t="shared" si="64"/>
        <v>0</v>
      </c>
      <c r="F139" s="13">
        <v>25</v>
      </c>
      <c r="G139" s="5">
        <f t="shared" si="65"/>
        <v>0</v>
      </c>
      <c r="H139" s="3">
        <v>13</v>
      </c>
      <c r="I139" s="5">
        <f t="shared" si="66"/>
        <v>0</v>
      </c>
      <c r="J139" s="3">
        <v>13</v>
      </c>
      <c r="K139" s="5">
        <f t="shared" si="67"/>
        <v>0</v>
      </c>
      <c r="L139" s="3">
        <v>30</v>
      </c>
      <c r="M139" s="4">
        <f t="shared" si="68"/>
        <v>0</v>
      </c>
      <c r="N139" s="3">
        <v>31</v>
      </c>
      <c r="O139" s="4">
        <f t="shared" si="69"/>
        <v>0</v>
      </c>
      <c r="P139" s="3">
        <v>9</v>
      </c>
      <c r="Q139" s="4">
        <f t="shared" si="70"/>
        <v>0</v>
      </c>
      <c r="R139" s="3">
        <v>17</v>
      </c>
      <c r="S139" s="4">
        <f t="shared" si="71"/>
        <v>0</v>
      </c>
      <c r="T139" s="3">
        <v>17</v>
      </c>
      <c r="U139" s="4">
        <f t="shared" si="72"/>
        <v>0</v>
      </c>
      <c r="V139" s="3">
        <v>16</v>
      </c>
      <c r="W139" s="4">
        <f t="shared" si="73"/>
        <v>0</v>
      </c>
      <c r="X139" s="3">
        <v>10</v>
      </c>
      <c r="Y139" s="4">
        <f t="shared" si="74"/>
        <v>0</v>
      </c>
      <c r="Z139" s="3">
        <v>42</v>
      </c>
      <c r="AA139" s="4">
        <f t="shared" si="75"/>
        <v>0</v>
      </c>
      <c r="AB139" s="3">
        <v>14</v>
      </c>
      <c r="AC139" s="4">
        <f t="shared" si="76"/>
        <v>0</v>
      </c>
      <c r="AD139" s="13">
        <v>2</v>
      </c>
      <c r="AE139" s="4">
        <f t="shared" si="77"/>
        <v>0</v>
      </c>
      <c r="AF139" s="13">
        <v>2</v>
      </c>
      <c r="AG139" s="15">
        <f t="shared" si="79"/>
        <v>0</v>
      </c>
      <c r="AH139" s="15">
        <f t="shared" si="78"/>
        <v>0</v>
      </c>
      <c r="AI139" s="15"/>
      <c r="AJ139" s="116">
        <v>132</v>
      </c>
      <c r="AK139" s="100"/>
    </row>
    <row r="140" spans="1:37" ht="12" hidden="1" x14ac:dyDescent="0.15">
      <c r="A140" s="90"/>
      <c r="B140" s="6" t="s">
        <v>104</v>
      </c>
      <c r="C140" s="6" t="s">
        <v>20</v>
      </c>
      <c r="D140" s="6">
        <v>153</v>
      </c>
      <c r="E140" s="4">
        <f t="shared" si="64"/>
        <v>0</v>
      </c>
      <c r="F140" s="13">
        <v>25</v>
      </c>
      <c r="G140" s="5">
        <f t="shared" si="65"/>
        <v>0</v>
      </c>
      <c r="H140" s="3">
        <v>13</v>
      </c>
      <c r="I140" s="5">
        <f t="shared" si="66"/>
        <v>0</v>
      </c>
      <c r="J140" s="3">
        <v>13</v>
      </c>
      <c r="K140" s="5">
        <f t="shared" si="67"/>
        <v>0</v>
      </c>
      <c r="L140" s="3">
        <v>30</v>
      </c>
      <c r="M140" s="4">
        <f t="shared" si="68"/>
        <v>0</v>
      </c>
      <c r="N140" s="3">
        <v>31</v>
      </c>
      <c r="O140" s="4">
        <f t="shared" si="69"/>
        <v>0</v>
      </c>
      <c r="P140" s="3">
        <v>9</v>
      </c>
      <c r="Q140" s="4">
        <f t="shared" si="70"/>
        <v>0</v>
      </c>
      <c r="R140" s="3">
        <v>17</v>
      </c>
      <c r="S140" s="4">
        <f t="shared" si="71"/>
        <v>0</v>
      </c>
      <c r="T140" s="3">
        <v>17</v>
      </c>
      <c r="U140" s="4">
        <f t="shared" si="72"/>
        <v>0</v>
      </c>
      <c r="V140" s="3">
        <v>16</v>
      </c>
      <c r="W140" s="4">
        <f t="shared" si="73"/>
        <v>0</v>
      </c>
      <c r="X140" s="3">
        <v>10</v>
      </c>
      <c r="Y140" s="4">
        <f t="shared" si="74"/>
        <v>0</v>
      </c>
      <c r="Z140" s="3">
        <v>42</v>
      </c>
      <c r="AA140" s="4">
        <f t="shared" si="75"/>
        <v>0</v>
      </c>
      <c r="AB140" s="3">
        <v>14</v>
      </c>
      <c r="AC140" s="4">
        <f t="shared" si="76"/>
        <v>0</v>
      </c>
      <c r="AD140" s="13">
        <v>2</v>
      </c>
      <c r="AE140" s="4">
        <f t="shared" si="77"/>
        <v>0</v>
      </c>
      <c r="AF140" s="13">
        <v>2</v>
      </c>
      <c r="AG140" s="15">
        <f t="shared" si="79"/>
        <v>0</v>
      </c>
      <c r="AH140" s="15">
        <f t="shared" si="78"/>
        <v>0</v>
      </c>
      <c r="AI140" s="15"/>
      <c r="AJ140" s="116">
        <v>133</v>
      </c>
      <c r="AK140" s="100"/>
    </row>
    <row r="141" spans="1:37" ht="12" hidden="1" x14ac:dyDescent="0.15">
      <c r="A141" s="90"/>
      <c r="B141" s="6" t="s">
        <v>83</v>
      </c>
      <c r="C141" s="6" t="s">
        <v>49</v>
      </c>
      <c r="D141" s="6">
        <v>446</v>
      </c>
      <c r="E141" s="4">
        <f t="shared" si="64"/>
        <v>0</v>
      </c>
      <c r="F141" s="13">
        <v>25</v>
      </c>
      <c r="G141" s="5">
        <f t="shared" si="65"/>
        <v>0</v>
      </c>
      <c r="H141" s="3">
        <v>13</v>
      </c>
      <c r="I141" s="5">
        <f t="shared" si="66"/>
        <v>0</v>
      </c>
      <c r="J141" s="3">
        <v>13</v>
      </c>
      <c r="K141" s="5">
        <f t="shared" si="67"/>
        <v>0</v>
      </c>
      <c r="L141" s="3">
        <v>30</v>
      </c>
      <c r="M141" s="4">
        <f t="shared" si="68"/>
        <v>0</v>
      </c>
      <c r="N141" s="3">
        <v>31</v>
      </c>
      <c r="O141" s="4">
        <f t="shared" si="69"/>
        <v>0</v>
      </c>
      <c r="P141" s="3">
        <v>9</v>
      </c>
      <c r="Q141" s="4">
        <f t="shared" si="70"/>
        <v>0</v>
      </c>
      <c r="R141" s="3">
        <v>17</v>
      </c>
      <c r="S141" s="4">
        <f t="shared" si="71"/>
        <v>0</v>
      </c>
      <c r="T141" s="3">
        <v>17</v>
      </c>
      <c r="U141" s="4">
        <f t="shared" si="72"/>
        <v>0</v>
      </c>
      <c r="V141" s="3">
        <v>16</v>
      </c>
      <c r="W141" s="4">
        <f t="shared" si="73"/>
        <v>0</v>
      </c>
      <c r="X141" s="3">
        <v>10</v>
      </c>
      <c r="Y141" s="4">
        <f t="shared" si="74"/>
        <v>0</v>
      </c>
      <c r="Z141" s="3">
        <v>42</v>
      </c>
      <c r="AA141" s="4">
        <f t="shared" si="75"/>
        <v>0</v>
      </c>
      <c r="AB141" s="3">
        <v>14</v>
      </c>
      <c r="AC141" s="4">
        <f t="shared" si="76"/>
        <v>0</v>
      </c>
      <c r="AD141" s="13">
        <v>2</v>
      </c>
      <c r="AE141" s="4">
        <f t="shared" si="77"/>
        <v>0</v>
      </c>
      <c r="AF141" s="13">
        <v>2</v>
      </c>
      <c r="AG141" s="15">
        <f t="shared" si="79"/>
        <v>0</v>
      </c>
      <c r="AH141" s="15">
        <f t="shared" si="78"/>
        <v>0</v>
      </c>
      <c r="AI141" s="15"/>
      <c r="AJ141" s="116">
        <v>134</v>
      </c>
      <c r="AK141" s="100"/>
    </row>
    <row r="142" spans="1:37" ht="12" hidden="1" x14ac:dyDescent="0.15">
      <c r="A142" s="90"/>
      <c r="B142" s="9" t="s">
        <v>101</v>
      </c>
      <c r="C142" s="6" t="s">
        <v>102</v>
      </c>
      <c r="D142" s="7">
        <v>226</v>
      </c>
      <c r="E142" s="4">
        <f t="shared" si="64"/>
        <v>0</v>
      </c>
      <c r="F142" s="13">
        <v>25</v>
      </c>
      <c r="G142" s="5">
        <f t="shared" si="65"/>
        <v>0</v>
      </c>
      <c r="H142" s="3">
        <v>13</v>
      </c>
      <c r="I142" s="5">
        <f t="shared" si="66"/>
        <v>0</v>
      </c>
      <c r="J142" s="3">
        <v>13</v>
      </c>
      <c r="K142" s="5">
        <f t="shared" si="67"/>
        <v>0</v>
      </c>
      <c r="L142" s="3">
        <v>30</v>
      </c>
      <c r="M142" s="4">
        <f t="shared" si="68"/>
        <v>0</v>
      </c>
      <c r="N142" s="3">
        <v>31</v>
      </c>
      <c r="O142" s="4">
        <f t="shared" si="69"/>
        <v>0</v>
      </c>
      <c r="P142" s="3">
        <v>9</v>
      </c>
      <c r="Q142" s="4">
        <f t="shared" si="70"/>
        <v>0</v>
      </c>
      <c r="R142" s="3">
        <v>17</v>
      </c>
      <c r="S142" s="4">
        <f t="shared" si="71"/>
        <v>0</v>
      </c>
      <c r="T142" s="3">
        <v>17</v>
      </c>
      <c r="U142" s="4">
        <f t="shared" si="72"/>
        <v>0</v>
      </c>
      <c r="V142" s="3">
        <v>16</v>
      </c>
      <c r="W142" s="4">
        <f t="shared" si="73"/>
        <v>0</v>
      </c>
      <c r="X142" s="3">
        <v>10</v>
      </c>
      <c r="Y142" s="4">
        <f t="shared" si="74"/>
        <v>0</v>
      </c>
      <c r="Z142" s="3">
        <v>42</v>
      </c>
      <c r="AA142" s="4">
        <f t="shared" si="75"/>
        <v>0</v>
      </c>
      <c r="AB142" s="3">
        <v>14</v>
      </c>
      <c r="AC142" s="4">
        <f t="shared" si="76"/>
        <v>0</v>
      </c>
      <c r="AD142" s="13">
        <v>2</v>
      </c>
      <c r="AE142" s="4">
        <f t="shared" si="77"/>
        <v>0</v>
      </c>
      <c r="AF142" s="13">
        <v>2</v>
      </c>
      <c r="AG142" s="15">
        <f t="shared" si="79"/>
        <v>0</v>
      </c>
      <c r="AH142" s="15">
        <f t="shared" si="78"/>
        <v>0</v>
      </c>
      <c r="AI142" s="15"/>
      <c r="AJ142" s="116">
        <v>135</v>
      </c>
      <c r="AK142" s="100"/>
    </row>
    <row r="143" spans="1:37" ht="12" hidden="1" x14ac:dyDescent="0.15">
      <c r="A143" s="90"/>
      <c r="B143" s="6" t="s">
        <v>36</v>
      </c>
      <c r="C143" s="6" t="s">
        <v>37</v>
      </c>
      <c r="D143" s="6">
        <v>300</v>
      </c>
      <c r="E143" s="4">
        <f t="shared" si="64"/>
        <v>0</v>
      </c>
      <c r="F143" s="13">
        <v>25</v>
      </c>
      <c r="G143" s="5">
        <f t="shared" si="65"/>
        <v>0</v>
      </c>
      <c r="H143" s="3">
        <v>13</v>
      </c>
      <c r="I143" s="5">
        <f t="shared" si="66"/>
        <v>0</v>
      </c>
      <c r="J143" s="3">
        <v>13</v>
      </c>
      <c r="K143" s="5">
        <f t="shared" si="67"/>
        <v>0</v>
      </c>
      <c r="L143" s="3">
        <v>30</v>
      </c>
      <c r="M143" s="4">
        <f t="shared" si="68"/>
        <v>0</v>
      </c>
      <c r="N143" s="3">
        <v>31</v>
      </c>
      <c r="O143" s="4">
        <f t="shared" si="69"/>
        <v>0</v>
      </c>
      <c r="P143" s="3">
        <v>9</v>
      </c>
      <c r="Q143" s="4">
        <f t="shared" si="70"/>
        <v>0</v>
      </c>
      <c r="R143" s="3">
        <v>17</v>
      </c>
      <c r="S143" s="4">
        <f t="shared" si="71"/>
        <v>0</v>
      </c>
      <c r="T143" s="3">
        <v>17</v>
      </c>
      <c r="U143" s="4">
        <f t="shared" si="72"/>
        <v>0</v>
      </c>
      <c r="V143" s="3">
        <v>16</v>
      </c>
      <c r="W143" s="4">
        <f t="shared" si="73"/>
        <v>0</v>
      </c>
      <c r="X143" s="3">
        <v>10</v>
      </c>
      <c r="Y143" s="4">
        <f t="shared" si="74"/>
        <v>0</v>
      </c>
      <c r="Z143" s="3">
        <v>42</v>
      </c>
      <c r="AA143" s="4">
        <f t="shared" si="75"/>
        <v>0</v>
      </c>
      <c r="AB143" s="3">
        <v>14</v>
      </c>
      <c r="AC143" s="4">
        <f t="shared" si="76"/>
        <v>0</v>
      </c>
      <c r="AD143" s="13">
        <v>2</v>
      </c>
      <c r="AE143" s="4">
        <f t="shared" si="77"/>
        <v>0</v>
      </c>
      <c r="AF143" s="13">
        <v>2</v>
      </c>
      <c r="AG143" s="15">
        <f t="shared" si="79"/>
        <v>0</v>
      </c>
      <c r="AH143" s="15">
        <f t="shared" si="78"/>
        <v>0</v>
      </c>
      <c r="AI143" s="15"/>
      <c r="AJ143" s="116">
        <v>136</v>
      </c>
      <c r="AK143" s="100"/>
    </row>
    <row r="144" spans="1:37" ht="12" hidden="1" x14ac:dyDescent="0.15">
      <c r="A144" s="90"/>
      <c r="B144" s="6" t="s">
        <v>43</v>
      </c>
      <c r="C144" s="6" t="s">
        <v>18</v>
      </c>
      <c r="D144" s="6">
        <v>179</v>
      </c>
      <c r="E144" s="4">
        <f t="shared" si="64"/>
        <v>0</v>
      </c>
      <c r="F144" s="13">
        <v>25</v>
      </c>
      <c r="G144" s="5">
        <f t="shared" si="65"/>
        <v>0</v>
      </c>
      <c r="H144" s="3">
        <v>13</v>
      </c>
      <c r="I144" s="5">
        <f t="shared" si="66"/>
        <v>0</v>
      </c>
      <c r="J144" s="3">
        <v>13</v>
      </c>
      <c r="K144" s="5">
        <f t="shared" si="67"/>
        <v>0</v>
      </c>
      <c r="L144" s="3">
        <v>30</v>
      </c>
      <c r="M144" s="4">
        <f t="shared" si="68"/>
        <v>0</v>
      </c>
      <c r="N144" s="3">
        <v>31</v>
      </c>
      <c r="O144" s="4">
        <f t="shared" si="69"/>
        <v>0</v>
      </c>
      <c r="P144" s="3">
        <v>9</v>
      </c>
      <c r="Q144" s="4">
        <f t="shared" si="70"/>
        <v>0</v>
      </c>
      <c r="R144" s="3">
        <v>17</v>
      </c>
      <c r="S144" s="4">
        <f t="shared" si="71"/>
        <v>0</v>
      </c>
      <c r="T144" s="3">
        <v>17</v>
      </c>
      <c r="U144" s="4">
        <f t="shared" si="72"/>
        <v>0</v>
      </c>
      <c r="V144" s="3">
        <v>16</v>
      </c>
      <c r="W144" s="4">
        <f t="shared" si="73"/>
        <v>0</v>
      </c>
      <c r="X144" s="3">
        <v>10</v>
      </c>
      <c r="Y144" s="4">
        <f t="shared" si="74"/>
        <v>0</v>
      </c>
      <c r="Z144" s="3">
        <v>42</v>
      </c>
      <c r="AA144" s="4">
        <f t="shared" si="75"/>
        <v>0</v>
      </c>
      <c r="AB144" s="3">
        <v>14</v>
      </c>
      <c r="AC144" s="4">
        <f t="shared" si="76"/>
        <v>0</v>
      </c>
      <c r="AD144" s="13">
        <v>2</v>
      </c>
      <c r="AE144" s="4">
        <f t="shared" si="77"/>
        <v>0</v>
      </c>
      <c r="AF144" s="13">
        <v>2</v>
      </c>
      <c r="AG144" s="15">
        <f t="shared" si="79"/>
        <v>0</v>
      </c>
      <c r="AH144" s="15">
        <f t="shared" si="78"/>
        <v>0</v>
      </c>
      <c r="AI144" s="15"/>
      <c r="AJ144" s="116">
        <v>137</v>
      </c>
      <c r="AK144" s="100"/>
    </row>
    <row r="145" spans="1:37" hidden="1" x14ac:dyDescent="0.15">
      <c r="A145" s="90"/>
      <c r="B145" s="7" t="s">
        <v>63</v>
      </c>
      <c r="C145" s="7" t="s">
        <v>20</v>
      </c>
      <c r="D145" s="7">
        <v>460</v>
      </c>
      <c r="E145" s="4">
        <f t="shared" si="64"/>
        <v>0</v>
      </c>
      <c r="F145" s="13">
        <v>25</v>
      </c>
      <c r="G145" s="5">
        <f t="shared" si="65"/>
        <v>0</v>
      </c>
      <c r="H145" s="3">
        <v>13</v>
      </c>
      <c r="I145" s="5">
        <f t="shared" si="66"/>
        <v>0</v>
      </c>
      <c r="J145" s="3">
        <v>13</v>
      </c>
      <c r="K145" s="5">
        <f t="shared" si="67"/>
        <v>0</v>
      </c>
      <c r="L145" s="3">
        <v>30</v>
      </c>
      <c r="M145" s="4">
        <f t="shared" si="68"/>
        <v>0</v>
      </c>
      <c r="N145" s="3">
        <v>31</v>
      </c>
      <c r="O145" s="4">
        <f t="shared" si="69"/>
        <v>0</v>
      </c>
      <c r="P145" s="3">
        <v>9</v>
      </c>
      <c r="Q145" s="4">
        <f t="shared" si="70"/>
        <v>0</v>
      </c>
      <c r="R145" s="3">
        <v>17</v>
      </c>
      <c r="S145" s="4">
        <f t="shared" si="71"/>
        <v>0</v>
      </c>
      <c r="T145" s="3">
        <v>17</v>
      </c>
      <c r="U145" s="4">
        <f t="shared" si="72"/>
        <v>0</v>
      </c>
      <c r="V145" s="3">
        <v>16</v>
      </c>
      <c r="W145" s="4">
        <f t="shared" si="73"/>
        <v>0</v>
      </c>
      <c r="X145" s="3">
        <v>10</v>
      </c>
      <c r="Y145" s="4">
        <f t="shared" si="74"/>
        <v>0</v>
      </c>
      <c r="Z145" s="3">
        <v>42</v>
      </c>
      <c r="AA145" s="4">
        <f t="shared" si="75"/>
        <v>0</v>
      </c>
      <c r="AB145" s="3">
        <v>14</v>
      </c>
      <c r="AC145" s="4">
        <f t="shared" si="76"/>
        <v>0</v>
      </c>
      <c r="AD145" s="13">
        <v>2</v>
      </c>
      <c r="AE145" s="4">
        <f t="shared" si="77"/>
        <v>0</v>
      </c>
      <c r="AF145" s="13">
        <v>2</v>
      </c>
      <c r="AG145" s="15">
        <f t="shared" si="79"/>
        <v>0</v>
      </c>
      <c r="AH145" s="15">
        <f t="shared" si="78"/>
        <v>0</v>
      </c>
      <c r="AI145" s="15"/>
      <c r="AJ145" s="116">
        <v>138</v>
      </c>
      <c r="AK145" s="100"/>
    </row>
    <row r="146" spans="1:37" ht="12" hidden="1" x14ac:dyDescent="0.15">
      <c r="A146" s="90"/>
      <c r="B146" s="9" t="s">
        <v>82</v>
      </c>
      <c r="C146" s="6" t="s">
        <v>45</v>
      </c>
      <c r="D146" s="7">
        <v>294</v>
      </c>
      <c r="E146" s="4">
        <f t="shared" si="64"/>
        <v>0</v>
      </c>
      <c r="F146" s="13">
        <v>25</v>
      </c>
      <c r="G146" s="5">
        <f t="shared" si="65"/>
        <v>0</v>
      </c>
      <c r="H146" s="3">
        <v>13</v>
      </c>
      <c r="I146" s="5">
        <f t="shared" si="66"/>
        <v>0</v>
      </c>
      <c r="J146" s="3">
        <v>13</v>
      </c>
      <c r="K146" s="5">
        <f t="shared" si="67"/>
        <v>0</v>
      </c>
      <c r="L146" s="3">
        <v>30</v>
      </c>
      <c r="M146" s="4">
        <f t="shared" si="68"/>
        <v>0</v>
      </c>
      <c r="N146" s="3">
        <v>31</v>
      </c>
      <c r="O146" s="4">
        <f t="shared" si="69"/>
        <v>0</v>
      </c>
      <c r="P146" s="3">
        <v>9</v>
      </c>
      <c r="Q146" s="4">
        <f t="shared" si="70"/>
        <v>0</v>
      </c>
      <c r="R146" s="3">
        <v>17</v>
      </c>
      <c r="S146" s="4">
        <f t="shared" si="71"/>
        <v>0</v>
      </c>
      <c r="T146" s="3">
        <v>17</v>
      </c>
      <c r="U146" s="4">
        <f t="shared" si="72"/>
        <v>0</v>
      </c>
      <c r="V146" s="3">
        <v>16</v>
      </c>
      <c r="W146" s="4">
        <f t="shared" si="73"/>
        <v>0</v>
      </c>
      <c r="X146" s="3">
        <v>10</v>
      </c>
      <c r="Y146" s="4">
        <f t="shared" si="74"/>
        <v>0</v>
      </c>
      <c r="Z146" s="3">
        <v>42</v>
      </c>
      <c r="AA146" s="4">
        <f t="shared" si="75"/>
        <v>0</v>
      </c>
      <c r="AB146" s="3">
        <v>14</v>
      </c>
      <c r="AC146" s="4">
        <f t="shared" si="76"/>
        <v>0</v>
      </c>
      <c r="AD146" s="13">
        <v>2</v>
      </c>
      <c r="AE146" s="4">
        <f t="shared" si="77"/>
        <v>0</v>
      </c>
      <c r="AF146" s="13">
        <v>2</v>
      </c>
      <c r="AG146" s="15">
        <f t="shared" si="79"/>
        <v>0</v>
      </c>
      <c r="AH146" s="15">
        <f t="shared" si="78"/>
        <v>0</v>
      </c>
      <c r="AI146" s="15"/>
      <c r="AJ146" s="116">
        <v>139</v>
      </c>
      <c r="AK146" s="100"/>
    </row>
    <row r="147" spans="1:37" ht="12" hidden="1" x14ac:dyDescent="0.15">
      <c r="A147" s="90"/>
      <c r="B147" s="7" t="s">
        <v>80</v>
      </c>
      <c r="C147" s="6" t="s">
        <v>81</v>
      </c>
      <c r="D147" s="7">
        <v>248</v>
      </c>
      <c r="E147" s="4">
        <f t="shared" si="64"/>
        <v>0</v>
      </c>
      <c r="F147" s="13">
        <v>25</v>
      </c>
      <c r="G147" s="5">
        <f t="shared" si="65"/>
        <v>0</v>
      </c>
      <c r="H147" s="3">
        <v>13</v>
      </c>
      <c r="I147" s="5">
        <f t="shared" si="66"/>
        <v>0</v>
      </c>
      <c r="J147" s="3">
        <v>13</v>
      </c>
      <c r="K147" s="5">
        <f t="shared" si="67"/>
        <v>0</v>
      </c>
      <c r="L147" s="3">
        <v>30</v>
      </c>
      <c r="M147" s="4">
        <f t="shared" si="68"/>
        <v>0</v>
      </c>
      <c r="N147" s="3">
        <v>31</v>
      </c>
      <c r="O147" s="4">
        <f t="shared" si="69"/>
        <v>0</v>
      </c>
      <c r="P147" s="3">
        <v>9</v>
      </c>
      <c r="Q147" s="4">
        <f t="shared" si="70"/>
        <v>0</v>
      </c>
      <c r="R147" s="3">
        <v>17</v>
      </c>
      <c r="S147" s="4">
        <f t="shared" si="71"/>
        <v>0</v>
      </c>
      <c r="T147" s="3">
        <v>17</v>
      </c>
      <c r="U147" s="4">
        <f t="shared" si="72"/>
        <v>0</v>
      </c>
      <c r="V147" s="3">
        <v>16</v>
      </c>
      <c r="W147" s="4">
        <f t="shared" si="73"/>
        <v>0</v>
      </c>
      <c r="X147" s="3">
        <v>10</v>
      </c>
      <c r="Y147" s="4">
        <f t="shared" si="74"/>
        <v>0</v>
      </c>
      <c r="Z147" s="3">
        <v>42</v>
      </c>
      <c r="AA147" s="4">
        <f t="shared" si="75"/>
        <v>0</v>
      </c>
      <c r="AB147" s="3">
        <v>14</v>
      </c>
      <c r="AC147" s="4">
        <f t="shared" si="76"/>
        <v>0</v>
      </c>
      <c r="AD147" s="13">
        <v>2</v>
      </c>
      <c r="AE147" s="4">
        <f t="shared" si="77"/>
        <v>0</v>
      </c>
      <c r="AF147" s="13">
        <v>2</v>
      </c>
      <c r="AG147" s="15">
        <f t="shared" si="79"/>
        <v>0</v>
      </c>
      <c r="AH147" s="15">
        <f t="shared" si="78"/>
        <v>0</v>
      </c>
      <c r="AI147" s="15"/>
      <c r="AJ147" s="116">
        <v>140</v>
      </c>
      <c r="AK147" s="100"/>
    </row>
    <row r="148" spans="1:37" ht="12" hidden="1" x14ac:dyDescent="0.15">
      <c r="A148" s="90"/>
      <c r="B148" s="6" t="s">
        <v>86</v>
      </c>
      <c r="C148" s="6" t="s">
        <v>34</v>
      </c>
      <c r="D148" s="7">
        <v>143</v>
      </c>
      <c r="E148" s="4">
        <f t="shared" si="64"/>
        <v>0</v>
      </c>
      <c r="F148" s="13">
        <v>25</v>
      </c>
      <c r="G148" s="5">
        <f t="shared" si="65"/>
        <v>0</v>
      </c>
      <c r="H148" s="3">
        <v>13</v>
      </c>
      <c r="I148" s="5">
        <f t="shared" si="66"/>
        <v>0</v>
      </c>
      <c r="J148" s="3">
        <v>13</v>
      </c>
      <c r="K148" s="5">
        <f t="shared" si="67"/>
        <v>0</v>
      </c>
      <c r="L148" s="3">
        <v>30</v>
      </c>
      <c r="M148" s="4">
        <f t="shared" si="68"/>
        <v>0</v>
      </c>
      <c r="N148" s="3">
        <v>31</v>
      </c>
      <c r="O148" s="4">
        <f t="shared" si="69"/>
        <v>0</v>
      </c>
      <c r="P148" s="3">
        <v>9</v>
      </c>
      <c r="Q148" s="4">
        <f t="shared" si="70"/>
        <v>0</v>
      </c>
      <c r="R148" s="3">
        <v>17</v>
      </c>
      <c r="S148" s="4">
        <f t="shared" si="71"/>
        <v>0</v>
      </c>
      <c r="T148" s="3">
        <v>17</v>
      </c>
      <c r="U148" s="4">
        <f t="shared" si="72"/>
        <v>0</v>
      </c>
      <c r="V148" s="3">
        <v>16</v>
      </c>
      <c r="W148" s="4">
        <f t="shared" si="73"/>
        <v>0</v>
      </c>
      <c r="X148" s="3">
        <v>10</v>
      </c>
      <c r="Y148" s="4">
        <f t="shared" si="74"/>
        <v>0</v>
      </c>
      <c r="Z148" s="3">
        <v>42</v>
      </c>
      <c r="AA148" s="4">
        <f t="shared" si="75"/>
        <v>0</v>
      </c>
      <c r="AB148" s="3">
        <v>14</v>
      </c>
      <c r="AC148" s="4">
        <f t="shared" si="76"/>
        <v>0</v>
      </c>
      <c r="AD148" s="13">
        <v>2</v>
      </c>
      <c r="AE148" s="4">
        <f t="shared" si="77"/>
        <v>0</v>
      </c>
      <c r="AF148" s="13">
        <v>2</v>
      </c>
      <c r="AG148" s="15">
        <f t="shared" si="79"/>
        <v>0</v>
      </c>
      <c r="AH148" s="15">
        <f t="shared" si="78"/>
        <v>0</v>
      </c>
      <c r="AI148" s="15"/>
      <c r="AJ148" s="116">
        <v>141</v>
      </c>
      <c r="AK148" s="100"/>
    </row>
    <row r="149" spans="1:37" ht="12" hidden="1" x14ac:dyDescent="0.15">
      <c r="A149" s="90"/>
      <c r="B149" s="6" t="s">
        <v>84</v>
      </c>
      <c r="C149" s="6" t="s">
        <v>85</v>
      </c>
      <c r="D149" s="6">
        <v>254</v>
      </c>
      <c r="E149" s="4">
        <f t="shared" si="64"/>
        <v>0</v>
      </c>
      <c r="F149" s="13">
        <v>25</v>
      </c>
      <c r="G149" s="5">
        <f t="shared" si="65"/>
        <v>0</v>
      </c>
      <c r="H149" s="3">
        <v>13</v>
      </c>
      <c r="I149" s="5">
        <f t="shared" si="66"/>
        <v>0</v>
      </c>
      <c r="J149" s="3">
        <v>13</v>
      </c>
      <c r="K149" s="5">
        <f t="shared" si="67"/>
        <v>0</v>
      </c>
      <c r="L149" s="3">
        <v>30</v>
      </c>
      <c r="M149" s="4">
        <f t="shared" si="68"/>
        <v>0</v>
      </c>
      <c r="N149" s="3">
        <v>31</v>
      </c>
      <c r="O149" s="4">
        <f t="shared" si="69"/>
        <v>0</v>
      </c>
      <c r="P149" s="3">
        <v>9</v>
      </c>
      <c r="Q149" s="4">
        <f t="shared" si="70"/>
        <v>0</v>
      </c>
      <c r="R149" s="3">
        <v>17</v>
      </c>
      <c r="S149" s="4">
        <f t="shared" si="71"/>
        <v>0</v>
      </c>
      <c r="T149" s="3">
        <v>17</v>
      </c>
      <c r="U149" s="4">
        <f t="shared" si="72"/>
        <v>0</v>
      </c>
      <c r="V149" s="3">
        <v>16</v>
      </c>
      <c r="W149" s="4">
        <f t="shared" si="73"/>
        <v>0</v>
      </c>
      <c r="X149" s="3">
        <v>10</v>
      </c>
      <c r="Y149" s="4">
        <f t="shared" si="74"/>
        <v>0</v>
      </c>
      <c r="Z149" s="3">
        <v>42</v>
      </c>
      <c r="AA149" s="4">
        <f t="shared" si="75"/>
        <v>0</v>
      </c>
      <c r="AB149" s="3">
        <v>14</v>
      </c>
      <c r="AC149" s="4">
        <f t="shared" si="76"/>
        <v>0</v>
      </c>
      <c r="AD149" s="13">
        <v>2</v>
      </c>
      <c r="AE149" s="4">
        <f t="shared" si="77"/>
        <v>0</v>
      </c>
      <c r="AF149" s="13">
        <v>2</v>
      </c>
      <c r="AG149" s="15">
        <f t="shared" si="79"/>
        <v>0</v>
      </c>
      <c r="AH149" s="15">
        <f t="shared" si="78"/>
        <v>0</v>
      </c>
      <c r="AI149" s="15"/>
      <c r="AJ149" s="116">
        <v>142</v>
      </c>
      <c r="AK149" s="100"/>
    </row>
    <row r="150" spans="1:37" ht="12" hidden="1" x14ac:dyDescent="0.15">
      <c r="A150" s="90"/>
      <c r="B150" s="6" t="s">
        <v>90</v>
      </c>
      <c r="C150" s="6" t="s">
        <v>18</v>
      </c>
      <c r="D150" s="6">
        <v>295</v>
      </c>
      <c r="E150" s="4">
        <f t="shared" si="64"/>
        <v>0</v>
      </c>
      <c r="F150" s="13">
        <v>25</v>
      </c>
      <c r="G150" s="5">
        <f t="shared" si="65"/>
        <v>0</v>
      </c>
      <c r="H150" s="3">
        <v>13</v>
      </c>
      <c r="I150" s="5">
        <f t="shared" si="66"/>
        <v>0</v>
      </c>
      <c r="J150" s="3">
        <v>13</v>
      </c>
      <c r="K150" s="5">
        <f t="shared" si="67"/>
        <v>0</v>
      </c>
      <c r="L150" s="3">
        <v>30</v>
      </c>
      <c r="M150" s="4">
        <f t="shared" si="68"/>
        <v>0</v>
      </c>
      <c r="N150" s="3">
        <v>31</v>
      </c>
      <c r="O150" s="4">
        <f t="shared" si="69"/>
        <v>0</v>
      </c>
      <c r="P150" s="3">
        <v>9</v>
      </c>
      <c r="Q150" s="4">
        <f t="shared" si="70"/>
        <v>0</v>
      </c>
      <c r="R150" s="3">
        <v>17</v>
      </c>
      <c r="S150" s="4">
        <f t="shared" si="71"/>
        <v>0</v>
      </c>
      <c r="T150" s="3">
        <v>17</v>
      </c>
      <c r="U150" s="4">
        <f t="shared" si="72"/>
        <v>0</v>
      </c>
      <c r="V150" s="3">
        <v>16</v>
      </c>
      <c r="W150" s="4">
        <f t="shared" si="73"/>
        <v>0</v>
      </c>
      <c r="X150" s="3">
        <v>10</v>
      </c>
      <c r="Y150" s="4">
        <f t="shared" si="74"/>
        <v>0</v>
      </c>
      <c r="Z150" s="3">
        <v>42</v>
      </c>
      <c r="AA150" s="4">
        <f t="shared" si="75"/>
        <v>0</v>
      </c>
      <c r="AB150" s="3">
        <v>14</v>
      </c>
      <c r="AC150" s="4">
        <f t="shared" si="76"/>
        <v>0</v>
      </c>
      <c r="AD150" s="13">
        <v>2</v>
      </c>
      <c r="AE150" s="4">
        <f t="shared" si="77"/>
        <v>0</v>
      </c>
      <c r="AF150" s="13">
        <v>2</v>
      </c>
      <c r="AG150" s="15">
        <f t="shared" si="79"/>
        <v>0</v>
      </c>
      <c r="AH150" s="15">
        <f t="shared" si="78"/>
        <v>0</v>
      </c>
      <c r="AI150" s="15"/>
      <c r="AJ150" s="116">
        <v>143</v>
      </c>
      <c r="AK150" s="100"/>
    </row>
    <row r="151" spans="1:37" hidden="1" x14ac:dyDescent="0.15">
      <c r="A151" s="90"/>
      <c r="B151" s="7" t="s">
        <v>77</v>
      </c>
      <c r="C151" s="7" t="s">
        <v>78</v>
      </c>
      <c r="D151" s="7">
        <v>304</v>
      </c>
      <c r="E151" s="4">
        <f t="shared" si="64"/>
        <v>0</v>
      </c>
      <c r="F151" s="13">
        <v>25</v>
      </c>
      <c r="G151" s="5">
        <f t="shared" si="65"/>
        <v>0</v>
      </c>
      <c r="H151" s="3">
        <v>13</v>
      </c>
      <c r="I151" s="5">
        <f t="shared" si="66"/>
        <v>0</v>
      </c>
      <c r="J151" s="3">
        <v>13</v>
      </c>
      <c r="K151" s="5">
        <f t="shared" si="67"/>
        <v>0</v>
      </c>
      <c r="L151" s="3">
        <v>30</v>
      </c>
      <c r="M151" s="4">
        <f t="shared" si="68"/>
        <v>0</v>
      </c>
      <c r="N151" s="3">
        <v>31</v>
      </c>
      <c r="O151" s="4">
        <f t="shared" si="69"/>
        <v>0</v>
      </c>
      <c r="P151" s="3">
        <v>9</v>
      </c>
      <c r="Q151" s="4">
        <f t="shared" si="70"/>
        <v>0</v>
      </c>
      <c r="R151" s="3">
        <v>17</v>
      </c>
      <c r="S151" s="4">
        <f t="shared" si="71"/>
        <v>0</v>
      </c>
      <c r="T151" s="3">
        <v>17</v>
      </c>
      <c r="U151" s="4">
        <f t="shared" si="72"/>
        <v>0</v>
      </c>
      <c r="V151" s="3">
        <v>16</v>
      </c>
      <c r="W151" s="4">
        <f t="shared" si="73"/>
        <v>0</v>
      </c>
      <c r="X151" s="3">
        <v>10</v>
      </c>
      <c r="Y151" s="4">
        <f t="shared" si="74"/>
        <v>0</v>
      </c>
      <c r="Z151" s="3">
        <v>42</v>
      </c>
      <c r="AA151" s="4">
        <f t="shared" si="75"/>
        <v>0</v>
      </c>
      <c r="AB151" s="3">
        <v>14</v>
      </c>
      <c r="AC151" s="4">
        <f t="shared" si="76"/>
        <v>0</v>
      </c>
      <c r="AD151" s="13">
        <v>2</v>
      </c>
      <c r="AE151" s="4">
        <f t="shared" si="77"/>
        <v>0</v>
      </c>
      <c r="AF151" s="13">
        <v>2</v>
      </c>
      <c r="AG151" s="15">
        <f t="shared" si="79"/>
        <v>0</v>
      </c>
      <c r="AH151" s="15">
        <f t="shared" si="78"/>
        <v>0</v>
      </c>
      <c r="AI151" s="15"/>
      <c r="AJ151" s="116">
        <v>144</v>
      </c>
      <c r="AK151" s="100"/>
    </row>
    <row r="152" spans="1:37" hidden="1" x14ac:dyDescent="0.15">
      <c r="A152" s="90"/>
      <c r="B152" s="7" t="s">
        <v>69</v>
      </c>
      <c r="C152" s="7" t="s">
        <v>9</v>
      </c>
      <c r="D152" s="7">
        <v>373</v>
      </c>
      <c r="E152" s="4">
        <f t="shared" si="64"/>
        <v>0</v>
      </c>
      <c r="F152" s="13">
        <v>25</v>
      </c>
      <c r="G152" s="5">
        <f t="shared" si="65"/>
        <v>0</v>
      </c>
      <c r="H152" s="3">
        <v>13</v>
      </c>
      <c r="I152" s="5">
        <f t="shared" si="66"/>
        <v>0</v>
      </c>
      <c r="J152" s="3">
        <v>13</v>
      </c>
      <c r="K152" s="5">
        <f t="shared" si="67"/>
        <v>0</v>
      </c>
      <c r="L152" s="3">
        <v>30</v>
      </c>
      <c r="M152" s="4">
        <f t="shared" si="68"/>
        <v>0</v>
      </c>
      <c r="N152" s="3">
        <v>31</v>
      </c>
      <c r="O152" s="4">
        <f t="shared" si="69"/>
        <v>0</v>
      </c>
      <c r="P152" s="3">
        <v>9</v>
      </c>
      <c r="Q152" s="4">
        <f t="shared" si="70"/>
        <v>0</v>
      </c>
      <c r="R152" s="3">
        <v>17</v>
      </c>
      <c r="S152" s="4">
        <f t="shared" si="71"/>
        <v>0</v>
      </c>
      <c r="T152" s="3">
        <v>17</v>
      </c>
      <c r="U152" s="4">
        <f t="shared" si="72"/>
        <v>0</v>
      </c>
      <c r="V152" s="3">
        <v>16</v>
      </c>
      <c r="W152" s="4">
        <f t="shared" si="73"/>
        <v>0</v>
      </c>
      <c r="X152" s="3">
        <v>10</v>
      </c>
      <c r="Y152" s="4">
        <f t="shared" si="74"/>
        <v>0</v>
      </c>
      <c r="Z152" s="3">
        <v>42</v>
      </c>
      <c r="AA152" s="4">
        <f t="shared" si="75"/>
        <v>0</v>
      </c>
      <c r="AB152" s="3">
        <v>14</v>
      </c>
      <c r="AC152" s="4">
        <f t="shared" si="76"/>
        <v>0</v>
      </c>
      <c r="AD152" s="13">
        <v>2</v>
      </c>
      <c r="AE152" s="4">
        <f t="shared" si="77"/>
        <v>0</v>
      </c>
      <c r="AF152" s="13">
        <v>2</v>
      </c>
      <c r="AG152" s="15">
        <f t="shared" si="79"/>
        <v>0</v>
      </c>
      <c r="AH152" s="15">
        <f t="shared" si="78"/>
        <v>0</v>
      </c>
      <c r="AI152" s="15"/>
      <c r="AJ152" s="116">
        <v>145</v>
      </c>
      <c r="AK152" s="100"/>
    </row>
    <row r="153" spans="1:37" hidden="1" x14ac:dyDescent="0.15">
      <c r="A153" s="90"/>
      <c r="B153" s="7" t="s">
        <v>66</v>
      </c>
      <c r="C153" s="7" t="s">
        <v>9</v>
      </c>
      <c r="D153" s="7">
        <v>181</v>
      </c>
      <c r="E153" s="4">
        <f t="shared" si="64"/>
        <v>0</v>
      </c>
      <c r="F153" s="13">
        <v>25</v>
      </c>
      <c r="G153" s="5">
        <f t="shared" si="65"/>
        <v>0</v>
      </c>
      <c r="H153" s="3">
        <v>13</v>
      </c>
      <c r="I153" s="5">
        <f t="shared" si="66"/>
        <v>0</v>
      </c>
      <c r="J153" s="3">
        <v>13</v>
      </c>
      <c r="K153" s="5">
        <f t="shared" si="67"/>
        <v>0</v>
      </c>
      <c r="L153" s="3">
        <v>30</v>
      </c>
      <c r="M153" s="4">
        <f t="shared" si="68"/>
        <v>0</v>
      </c>
      <c r="N153" s="3">
        <v>31</v>
      </c>
      <c r="O153" s="4">
        <f t="shared" si="69"/>
        <v>0</v>
      </c>
      <c r="P153" s="3">
        <v>9</v>
      </c>
      <c r="Q153" s="4">
        <f t="shared" si="70"/>
        <v>0</v>
      </c>
      <c r="R153" s="3">
        <v>17</v>
      </c>
      <c r="S153" s="4">
        <f t="shared" si="71"/>
        <v>0</v>
      </c>
      <c r="T153" s="3">
        <v>17</v>
      </c>
      <c r="U153" s="4">
        <f t="shared" si="72"/>
        <v>0</v>
      </c>
      <c r="V153" s="3">
        <v>16</v>
      </c>
      <c r="W153" s="4">
        <f t="shared" si="73"/>
        <v>0</v>
      </c>
      <c r="X153" s="3">
        <v>10</v>
      </c>
      <c r="Y153" s="4">
        <f t="shared" si="74"/>
        <v>0</v>
      </c>
      <c r="Z153" s="3">
        <v>42</v>
      </c>
      <c r="AA153" s="4">
        <f t="shared" si="75"/>
        <v>0</v>
      </c>
      <c r="AB153" s="3">
        <v>14</v>
      </c>
      <c r="AC153" s="4">
        <f t="shared" si="76"/>
        <v>0</v>
      </c>
      <c r="AD153" s="13">
        <v>2</v>
      </c>
      <c r="AE153" s="4">
        <f t="shared" si="77"/>
        <v>0</v>
      </c>
      <c r="AF153" s="13">
        <v>2</v>
      </c>
      <c r="AG153" s="15">
        <f t="shared" si="79"/>
        <v>0</v>
      </c>
      <c r="AH153" s="15">
        <f t="shared" si="78"/>
        <v>0</v>
      </c>
      <c r="AI153" s="15"/>
      <c r="AJ153" s="116">
        <v>146</v>
      </c>
      <c r="AK153" s="100"/>
    </row>
    <row r="154" spans="1:37" hidden="1" x14ac:dyDescent="0.15">
      <c r="A154" s="90"/>
      <c r="B154" s="7" t="s">
        <v>44</v>
      </c>
      <c r="C154" s="7" t="s">
        <v>45</v>
      </c>
      <c r="D154" s="7">
        <v>255</v>
      </c>
      <c r="E154" s="4">
        <f t="shared" si="64"/>
        <v>0</v>
      </c>
      <c r="F154" s="13">
        <v>25</v>
      </c>
      <c r="G154" s="5">
        <f t="shared" si="65"/>
        <v>0</v>
      </c>
      <c r="H154" s="3">
        <v>13</v>
      </c>
      <c r="I154" s="5">
        <f t="shared" si="66"/>
        <v>0</v>
      </c>
      <c r="J154" s="3">
        <v>13</v>
      </c>
      <c r="K154" s="5">
        <f t="shared" si="67"/>
        <v>0</v>
      </c>
      <c r="L154" s="3">
        <v>30</v>
      </c>
      <c r="M154" s="4">
        <f t="shared" si="68"/>
        <v>0</v>
      </c>
      <c r="N154" s="3">
        <v>31</v>
      </c>
      <c r="O154" s="4">
        <f t="shared" si="69"/>
        <v>0</v>
      </c>
      <c r="P154" s="3">
        <v>9</v>
      </c>
      <c r="Q154" s="4">
        <f t="shared" si="70"/>
        <v>0</v>
      </c>
      <c r="R154" s="3">
        <v>17</v>
      </c>
      <c r="S154" s="4">
        <f t="shared" si="71"/>
        <v>0</v>
      </c>
      <c r="T154" s="3">
        <v>17</v>
      </c>
      <c r="U154" s="4">
        <f t="shared" si="72"/>
        <v>0</v>
      </c>
      <c r="V154" s="3">
        <v>16</v>
      </c>
      <c r="W154" s="4">
        <f t="shared" si="73"/>
        <v>0</v>
      </c>
      <c r="X154" s="3">
        <v>10</v>
      </c>
      <c r="Y154" s="4">
        <f t="shared" si="74"/>
        <v>0</v>
      </c>
      <c r="Z154" s="3">
        <v>42</v>
      </c>
      <c r="AA154" s="4">
        <f t="shared" si="75"/>
        <v>0</v>
      </c>
      <c r="AB154" s="3">
        <v>14</v>
      </c>
      <c r="AC154" s="4">
        <f t="shared" si="76"/>
        <v>0</v>
      </c>
      <c r="AD154" s="13">
        <v>2</v>
      </c>
      <c r="AE154" s="4">
        <f t="shared" si="77"/>
        <v>0</v>
      </c>
      <c r="AF154" s="13">
        <v>2</v>
      </c>
      <c r="AG154" s="15">
        <f t="shared" si="79"/>
        <v>0</v>
      </c>
      <c r="AH154" s="15">
        <f t="shared" si="78"/>
        <v>0</v>
      </c>
      <c r="AI154" s="15"/>
      <c r="AJ154" s="116">
        <v>147</v>
      </c>
      <c r="AK154" s="100"/>
    </row>
    <row r="155" spans="1:37" ht="12" hidden="1" x14ac:dyDescent="0.15">
      <c r="A155" s="90"/>
      <c r="B155" s="6" t="s">
        <v>100</v>
      </c>
      <c r="C155" s="9" t="s">
        <v>24</v>
      </c>
      <c r="D155" s="6">
        <v>625</v>
      </c>
      <c r="E155" s="4">
        <f t="shared" si="64"/>
        <v>0</v>
      </c>
      <c r="F155" s="13">
        <v>25</v>
      </c>
      <c r="G155" s="5">
        <f t="shared" si="65"/>
        <v>0</v>
      </c>
      <c r="H155" s="3">
        <v>13</v>
      </c>
      <c r="I155" s="5">
        <f t="shared" si="66"/>
        <v>0</v>
      </c>
      <c r="J155" s="3">
        <v>13</v>
      </c>
      <c r="K155" s="5">
        <f t="shared" si="67"/>
        <v>0</v>
      </c>
      <c r="L155" s="3">
        <v>30</v>
      </c>
      <c r="M155" s="4">
        <f t="shared" si="68"/>
        <v>0</v>
      </c>
      <c r="N155" s="3">
        <v>31</v>
      </c>
      <c r="O155" s="4">
        <f t="shared" si="69"/>
        <v>0</v>
      </c>
      <c r="P155" s="3">
        <v>9</v>
      </c>
      <c r="Q155" s="4">
        <f t="shared" si="70"/>
        <v>0</v>
      </c>
      <c r="R155" s="3">
        <v>17</v>
      </c>
      <c r="S155" s="4">
        <f t="shared" si="71"/>
        <v>0</v>
      </c>
      <c r="T155" s="3">
        <v>17</v>
      </c>
      <c r="U155" s="4">
        <f t="shared" si="72"/>
        <v>0</v>
      </c>
      <c r="V155" s="3">
        <v>16</v>
      </c>
      <c r="W155" s="4">
        <f t="shared" si="73"/>
        <v>0</v>
      </c>
      <c r="X155" s="3">
        <v>10</v>
      </c>
      <c r="Y155" s="4">
        <f t="shared" si="74"/>
        <v>0</v>
      </c>
      <c r="Z155" s="3">
        <v>42</v>
      </c>
      <c r="AA155" s="4">
        <f t="shared" si="75"/>
        <v>0</v>
      </c>
      <c r="AB155" s="3">
        <v>14</v>
      </c>
      <c r="AC155" s="4">
        <f t="shared" si="76"/>
        <v>0</v>
      </c>
      <c r="AD155" s="13">
        <v>2</v>
      </c>
      <c r="AE155" s="4">
        <f t="shared" si="77"/>
        <v>0</v>
      </c>
      <c r="AF155" s="13">
        <v>2</v>
      </c>
      <c r="AG155" s="15">
        <f t="shared" si="79"/>
        <v>0</v>
      </c>
      <c r="AH155" s="15">
        <f t="shared" si="78"/>
        <v>0</v>
      </c>
      <c r="AI155" s="15"/>
      <c r="AJ155" s="116">
        <v>148</v>
      </c>
      <c r="AK155" s="100"/>
    </row>
    <row r="156" spans="1:37" ht="12" hidden="1" x14ac:dyDescent="0.15">
      <c r="A156" s="90"/>
      <c r="B156" s="7" t="s">
        <v>163</v>
      </c>
      <c r="C156" s="6" t="s">
        <v>164</v>
      </c>
      <c r="D156" s="7">
        <v>527</v>
      </c>
      <c r="E156" s="4">
        <f t="shared" si="64"/>
        <v>0</v>
      </c>
      <c r="F156" s="13">
        <v>25</v>
      </c>
      <c r="G156" s="5">
        <f t="shared" si="65"/>
        <v>0</v>
      </c>
      <c r="H156" s="3">
        <v>13</v>
      </c>
      <c r="I156" s="5">
        <f t="shared" si="66"/>
        <v>0</v>
      </c>
      <c r="J156" s="3">
        <v>13</v>
      </c>
      <c r="K156" s="5">
        <f t="shared" si="67"/>
        <v>0</v>
      </c>
      <c r="L156" s="3">
        <v>30</v>
      </c>
      <c r="M156" s="4">
        <f t="shared" si="68"/>
        <v>0</v>
      </c>
      <c r="N156" s="3">
        <v>31</v>
      </c>
      <c r="O156" s="4">
        <f t="shared" si="69"/>
        <v>0</v>
      </c>
      <c r="P156" s="3">
        <v>9</v>
      </c>
      <c r="Q156" s="4">
        <f t="shared" si="70"/>
        <v>0</v>
      </c>
      <c r="R156" s="3">
        <v>17</v>
      </c>
      <c r="S156" s="4">
        <f t="shared" si="71"/>
        <v>0</v>
      </c>
      <c r="T156" s="3">
        <v>17</v>
      </c>
      <c r="U156" s="4">
        <f t="shared" si="72"/>
        <v>0</v>
      </c>
      <c r="V156" s="3">
        <v>16</v>
      </c>
      <c r="W156" s="4">
        <f t="shared" si="73"/>
        <v>0</v>
      </c>
      <c r="X156" s="3">
        <v>10</v>
      </c>
      <c r="Y156" s="4">
        <f t="shared" si="74"/>
        <v>0</v>
      </c>
      <c r="Z156" s="3">
        <v>42</v>
      </c>
      <c r="AA156" s="4">
        <f t="shared" si="75"/>
        <v>0</v>
      </c>
      <c r="AB156" s="3">
        <v>14</v>
      </c>
      <c r="AC156" s="4">
        <f t="shared" si="76"/>
        <v>0</v>
      </c>
      <c r="AD156" s="13">
        <v>2</v>
      </c>
      <c r="AE156" s="4">
        <f t="shared" si="77"/>
        <v>0</v>
      </c>
      <c r="AF156" s="13">
        <v>2</v>
      </c>
      <c r="AG156" s="15">
        <f t="shared" si="79"/>
        <v>0</v>
      </c>
      <c r="AH156" s="15">
        <f t="shared" si="78"/>
        <v>0</v>
      </c>
      <c r="AI156" s="15"/>
      <c r="AJ156" s="116">
        <v>149</v>
      </c>
      <c r="AK156" s="100"/>
    </row>
    <row r="157" spans="1:37" hidden="1" x14ac:dyDescent="0.15">
      <c r="A157" s="90"/>
      <c r="B157" s="7" t="s">
        <v>169</v>
      </c>
      <c r="C157" s="9" t="s">
        <v>13</v>
      </c>
      <c r="D157" s="7">
        <v>593</v>
      </c>
      <c r="E157" s="4">
        <f t="shared" si="64"/>
        <v>0</v>
      </c>
      <c r="F157" s="13">
        <v>25</v>
      </c>
      <c r="G157" s="5">
        <f t="shared" si="65"/>
        <v>0</v>
      </c>
      <c r="H157" s="3">
        <v>13</v>
      </c>
      <c r="I157" s="5">
        <f t="shared" si="66"/>
        <v>0</v>
      </c>
      <c r="J157" s="3">
        <v>13</v>
      </c>
      <c r="K157" s="5">
        <f t="shared" si="67"/>
        <v>0</v>
      </c>
      <c r="L157" s="3">
        <v>30</v>
      </c>
      <c r="M157" s="4">
        <f t="shared" si="68"/>
        <v>0</v>
      </c>
      <c r="N157" s="3">
        <v>31</v>
      </c>
      <c r="O157" s="4">
        <f t="shared" si="69"/>
        <v>0</v>
      </c>
      <c r="P157" s="3">
        <v>9</v>
      </c>
      <c r="Q157" s="4">
        <f t="shared" si="70"/>
        <v>0</v>
      </c>
      <c r="R157" s="3">
        <v>17</v>
      </c>
      <c r="S157" s="4">
        <f t="shared" si="71"/>
        <v>0</v>
      </c>
      <c r="T157" s="3">
        <v>17</v>
      </c>
      <c r="U157" s="4">
        <f t="shared" si="72"/>
        <v>0</v>
      </c>
      <c r="V157" s="3">
        <v>16</v>
      </c>
      <c r="W157" s="4">
        <f t="shared" si="73"/>
        <v>0</v>
      </c>
      <c r="X157" s="3">
        <v>10</v>
      </c>
      <c r="Y157" s="4">
        <f t="shared" si="74"/>
        <v>0</v>
      </c>
      <c r="Z157" s="3">
        <v>42</v>
      </c>
      <c r="AA157" s="4">
        <f t="shared" si="75"/>
        <v>0</v>
      </c>
      <c r="AB157" s="3">
        <v>14</v>
      </c>
      <c r="AC157" s="4">
        <f t="shared" si="76"/>
        <v>0</v>
      </c>
      <c r="AD157" s="13">
        <v>2</v>
      </c>
      <c r="AE157" s="4">
        <f t="shared" si="77"/>
        <v>0</v>
      </c>
      <c r="AF157" s="13">
        <v>2</v>
      </c>
      <c r="AG157" s="15">
        <f t="shared" si="79"/>
        <v>0</v>
      </c>
      <c r="AH157" s="15">
        <f t="shared" si="78"/>
        <v>0</v>
      </c>
      <c r="AI157" s="15"/>
      <c r="AJ157" s="116">
        <v>150</v>
      </c>
      <c r="AK157" s="100"/>
    </row>
    <row r="158" spans="1:37" ht="12" hidden="1" x14ac:dyDescent="0.15">
      <c r="A158" s="90"/>
      <c r="B158" s="7" t="s">
        <v>40</v>
      </c>
      <c r="C158" s="6" t="s">
        <v>38</v>
      </c>
      <c r="D158" s="7">
        <v>367</v>
      </c>
      <c r="E158" s="4">
        <f t="shared" si="64"/>
        <v>0</v>
      </c>
      <c r="F158" s="13">
        <v>25</v>
      </c>
      <c r="G158" s="5">
        <f t="shared" si="65"/>
        <v>0</v>
      </c>
      <c r="H158" s="3">
        <v>13</v>
      </c>
      <c r="I158" s="5">
        <f t="shared" si="66"/>
        <v>0</v>
      </c>
      <c r="J158" s="3">
        <v>13</v>
      </c>
      <c r="K158" s="5">
        <f t="shared" si="67"/>
        <v>0</v>
      </c>
      <c r="L158" s="3">
        <v>30</v>
      </c>
      <c r="M158" s="4">
        <f t="shared" si="68"/>
        <v>0</v>
      </c>
      <c r="N158" s="3">
        <v>31</v>
      </c>
      <c r="O158" s="8">
        <f t="shared" si="69"/>
        <v>0</v>
      </c>
      <c r="P158" s="3">
        <v>9</v>
      </c>
      <c r="Q158" s="4">
        <f t="shared" si="70"/>
        <v>0</v>
      </c>
      <c r="R158" s="3">
        <v>17</v>
      </c>
      <c r="S158" s="8">
        <f t="shared" si="71"/>
        <v>0</v>
      </c>
      <c r="T158" s="3">
        <v>17</v>
      </c>
      <c r="U158" s="4">
        <f t="shared" si="72"/>
        <v>0</v>
      </c>
      <c r="V158" s="3">
        <v>16</v>
      </c>
      <c r="W158" s="4">
        <f t="shared" si="73"/>
        <v>0</v>
      </c>
      <c r="X158" s="3">
        <v>10</v>
      </c>
      <c r="Y158" s="4">
        <f t="shared" si="74"/>
        <v>0</v>
      </c>
      <c r="Z158" s="3">
        <v>42</v>
      </c>
      <c r="AA158" s="4">
        <f t="shared" si="75"/>
        <v>0</v>
      </c>
      <c r="AB158" s="3">
        <v>14</v>
      </c>
      <c r="AC158" s="4">
        <f t="shared" si="76"/>
        <v>0</v>
      </c>
      <c r="AD158" s="13">
        <v>2</v>
      </c>
      <c r="AE158" s="4">
        <f t="shared" si="77"/>
        <v>0</v>
      </c>
      <c r="AF158" s="13">
        <v>2</v>
      </c>
      <c r="AG158" s="15">
        <f t="shared" si="79"/>
        <v>0</v>
      </c>
      <c r="AH158" s="15">
        <f t="shared" si="78"/>
        <v>0</v>
      </c>
      <c r="AI158" s="15"/>
      <c r="AJ158" s="116">
        <v>151</v>
      </c>
      <c r="AK158" s="100"/>
    </row>
    <row r="159" spans="1:37" ht="12" thickBot="1" x14ac:dyDescent="0.2">
      <c r="A159" s="102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4"/>
      <c r="AI159" s="104"/>
      <c r="AJ159" s="117"/>
      <c r="AK159" s="101"/>
    </row>
  </sheetData>
  <sortState xmlns:xlrd2="http://schemas.microsoft.com/office/spreadsheetml/2017/richdata2" ref="B8:AJ86">
    <sortCondition descending="1" ref="AI8:AI86"/>
  </sortState>
  <pageMargins left="0.25" right="0.25" top="0.75" bottom="0.75" header="0.51180555555555551" footer="0.51180555555555551"/>
  <pageSetup paperSize="9" scale="3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1030-CB58-4BC7-B8D3-6B7BB4B389E1}">
  <dimension ref="B3:Q16"/>
  <sheetViews>
    <sheetView workbookViewId="0">
      <selection activeCell="G11" sqref="G11"/>
    </sheetView>
  </sheetViews>
  <sheetFormatPr baseColWidth="10" defaultColWidth="8.83203125" defaultRowHeight="13" x14ac:dyDescent="0.15"/>
  <cols>
    <col min="2" max="2" width="5.1640625" bestFit="1" customWidth="1"/>
    <col min="3" max="3" width="4.6640625" bestFit="1" customWidth="1"/>
    <col min="4" max="4" width="9.5" bestFit="1" customWidth="1"/>
    <col min="5" max="5" width="6.1640625" bestFit="1" customWidth="1"/>
    <col min="6" max="6" width="16.5" bestFit="1" customWidth="1"/>
    <col min="7" max="7" width="13.6640625" bestFit="1" customWidth="1"/>
    <col min="9" max="9" width="4" bestFit="1" customWidth="1"/>
    <col min="10" max="10" width="9.5" bestFit="1" customWidth="1"/>
    <col min="11" max="11" width="8.6640625" bestFit="1" customWidth="1"/>
    <col min="12" max="12" width="9.83203125" bestFit="1" customWidth="1"/>
    <col min="13" max="13" width="9.5" bestFit="1" customWidth="1"/>
    <col min="14" max="14" width="3.5" bestFit="1" customWidth="1"/>
    <col min="15" max="15" width="9.83203125" bestFit="1" customWidth="1"/>
    <col min="16" max="16" width="5" bestFit="1" customWidth="1"/>
  </cols>
  <sheetData>
    <row r="3" spans="2:17" ht="14" thickBot="1" x14ac:dyDescent="0.2"/>
    <row r="4" spans="2:17" ht="14" thickBot="1" x14ac:dyDescent="0.2">
      <c r="B4" s="25" t="s">
        <v>236</v>
      </c>
      <c r="C4" s="26" t="s">
        <v>306</v>
      </c>
      <c r="D4" s="26" t="s">
        <v>238</v>
      </c>
      <c r="E4" s="26" t="s">
        <v>307</v>
      </c>
      <c r="F4" s="26" t="s">
        <v>4</v>
      </c>
      <c r="G4" s="26" t="s">
        <v>308</v>
      </c>
      <c r="H4" s="26" t="s">
        <v>309</v>
      </c>
      <c r="I4" s="26" t="s">
        <v>242</v>
      </c>
      <c r="J4" s="26" t="s">
        <v>243</v>
      </c>
      <c r="K4" s="26" t="s">
        <v>244</v>
      </c>
      <c r="L4" s="26" t="s">
        <v>245</v>
      </c>
      <c r="M4" s="26" t="s">
        <v>246</v>
      </c>
      <c r="N4" s="26" t="s">
        <v>247</v>
      </c>
      <c r="O4" s="26" t="s">
        <v>248</v>
      </c>
      <c r="P4" s="26" t="s">
        <v>250</v>
      </c>
      <c r="Q4" s="28" t="s">
        <v>251</v>
      </c>
    </row>
    <row r="5" spans="2:17" ht="15" customHeight="1" thickTop="1" thickBot="1" x14ac:dyDescent="0.2">
      <c r="B5" s="29" t="s">
        <v>252</v>
      </c>
      <c r="C5" s="30"/>
      <c r="D5" s="30" t="s">
        <v>253</v>
      </c>
      <c r="E5" s="30">
        <v>639</v>
      </c>
      <c r="F5" s="30" t="s">
        <v>156</v>
      </c>
      <c r="G5" s="30" t="s">
        <v>157</v>
      </c>
      <c r="H5" s="30"/>
      <c r="I5" s="30">
        <v>845</v>
      </c>
      <c r="J5" s="30">
        <v>3</v>
      </c>
      <c r="K5" s="30">
        <v>1</v>
      </c>
      <c r="L5" s="30">
        <v>1</v>
      </c>
      <c r="M5" s="30">
        <v>4</v>
      </c>
      <c r="N5" s="30">
        <v>3</v>
      </c>
      <c r="O5" s="30">
        <v>-6</v>
      </c>
      <c r="P5" s="30">
        <v>18</v>
      </c>
      <c r="Q5" s="31">
        <v>12</v>
      </c>
    </row>
    <row r="6" spans="2:17" ht="15" customHeight="1" thickTop="1" thickBot="1" x14ac:dyDescent="0.2">
      <c r="B6" s="29" t="s">
        <v>255</v>
      </c>
      <c r="C6" s="30"/>
      <c r="D6" s="30" t="s">
        <v>253</v>
      </c>
      <c r="E6" s="30">
        <v>566</v>
      </c>
      <c r="F6" s="30" t="s">
        <v>310</v>
      </c>
      <c r="G6" s="30" t="s">
        <v>12</v>
      </c>
      <c r="H6" s="30"/>
      <c r="I6" s="30">
        <v>845</v>
      </c>
      <c r="J6" s="30">
        <v>1</v>
      </c>
      <c r="K6" s="30">
        <v>3</v>
      </c>
      <c r="L6" s="30">
        <v>4</v>
      </c>
      <c r="M6" s="30">
        <v>2</v>
      </c>
      <c r="N6" s="30">
        <v>2</v>
      </c>
      <c r="O6" s="30" t="s">
        <v>311</v>
      </c>
      <c r="P6" s="30">
        <v>27</v>
      </c>
      <c r="Q6" s="31">
        <v>12</v>
      </c>
    </row>
    <row r="7" spans="2:17" ht="15" customHeight="1" thickTop="1" thickBot="1" x14ac:dyDescent="0.2">
      <c r="B7" s="29" t="s">
        <v>257</v>
      </c>
      <c r="C7" s="30"/>
      <c r="D7" s="30" t="s">
        <v>253</v>
      </c>
      <c r="E7" s="30">
        <v>600</v>
      </c>
      <c r="F7" s="30" t="s">
        <v>312</v>
      </c>
      <c r="G7" s="30" t="s">
        <v>32</v>
      </c>
      <c r="H7" s="30"/>
      <c r="I7" s="30">
        <v>845</v>
      </c>
      <c r="J7" s="30">
        <v>2</v>
      </c>
      <c r="K7" s="30">
        <v>2</v>
      </c>
      <c r="L7" s="30">
        <v>7</v>
      </c>
      <c r="M7" s="30" t="s">
        <v>313</v>
      </c>
      <c r="N7" s="30">
        <v>5</v>
      </c>
      <c r="O7" s="30">
        <v>1</v>
      </c>
      <c r="P7" s="30">
        <v>32</v>
      </c>
      <c r="Q7" s="31">
        <v>17</v>
      </c>
    </row>
    <row r="8" spans="2:17" ht="15" customHeight="1" thickTop="1" thickBot="1" x14ac:dyDescent="0.2">
      <c r="B8" s="29" t="s">
        <v>259</v>
      </c>
      <c r="C8" s="30"/>
      <c r="D8" s="30" t="s">
        <v>253</v>
      </c>
      <c r="E8" s="30">
        <v>618</v>
      </c>
      <c r="F8" s="30" t="s">
        <v>314</v>
      </c>
      <c r="G8" s="30" t="s">
        <v>25</v>
      </c>
      <c r="H8" s="30"/>
      <c r="I8" s="30">
        <v>845</v>
      </c>
      <c r="J8" s="30">
        <v>4</v>
      </c>
      <c r="K8" s="30">
        <v>-9</v>
      </c>
      <c r="L8" s="30">
        <v>2</v>
      </c>
      <c r="M8" s="30">
        <v>3</v>
      </c>
      <c r="N8" s="30">
        <v>6</v>
      </c>
      <c r="O8" s="30">
        <v>2</v>
      </c>
      <c r="P8" s="30">
        <v>26</v>
      </c>
      <c r="Q8" s="31">
        <v>17</v>
      </c>
    </row>
    <row r="9" spans="2:17" ht="15" customHeight="1" thickTop="1" thickBot="1" x14ac:dyDescent="0.2">
      <c r="B9" s="29" t="s">
        <v>261</v>
      </c>
      <c r="C9" s="30"/>
      <c r="D9" s="30" t="s">
        <v>253</v>
      </c>
      <c r="E9" s="30">
        <v>610</v>
      </c>
      <c r="F9" s="30" t="s">
        <v>312</v>
      </c>
      <c r="G9" s="30" t="s">
        <v>23</v>
      </c>
      <c r="H9" s="30"/>
      <c r="I9" s="30">
        <v>845</v>
      </c>
      <c r="J9" s="30" t="s">
        <v>313</v>
      </c>
      <c r="K9" s="30">
        <v>7</v>
      </c>
      <c r="L9" s="30">
        <v>3</v>
      </c>
      <c r="M9" s="30">
        <v>5</v>
      </c>
      <c r="N9" s="30">
        <v>1</v>
      </c>
      <c r="O9" s="30">
        <v>5</v>
      </c>
      <c r="P9" s="30">
        <v>36</v>
      </c>
      <c r="Q9" s="31">
        <v>21</v>
      </c>
    </row>
    <row r="10" spans="2:17" ht="15" customHeight="1" thickTop="1" thickBot="1" x14ac:dyDescent="0.2">
      <c r="B10" s="29" t="s">
        <v>264</v>
      </c>
      <c r="C10" s="30"/>
      <c r="D10" s="30" t="s">
        <v>253</v>
      </c>
      <c r="E10" s="30">
        <v>615</v>
      </c>
      <c r="F10" s="30" t="s">
        <v>194</v>
      </c>
      <c r="G10" s="30" t="s">
        <v>41</v>
      </c>
      <c r="H10" s="30"/>
      <c r="I10" s="30">
        <v>845</v>
      </c>
      <c r="J10" s="30">
        <v>6</v>
      </c>
      <c r="K10" s="30">
        <v>4</v>
      </c>
      <c r="L10" s="30">
        <v>6</v>
      </c>
      <c r="M10" s="30">
        <v>6</v>
      </c>
      <c r="N10" s="30">
        <v>-7</v>
      </c>
      <c r="O10" s="30">
        <v>4</v>
      </c>
      <c r="P10" s="30">
        <v>33</v>
      </c>
      <c r="Q10" s="31">
        <v>26</v>
      </c>
    </row>
    <row r="11" spans="2:17" ht="15" customHeight="1" thickTop="1" thickBot="1" x14ac:dyDescent="0.2">
      <c r="B11" s="29" t="s">
        <v>265</v>
      </c>
      <c r="C11" s="30"/>
      <c r="D11" s="30" t="s">
        <v>253</v>
      </c>
      <c r="E11" s="30">
        <v>637</v>
      </c>
      <c r="F11" s="30" t="s">
        <v>156</v>
      </c>
      <c r="G11" s="30" t="s">
        <v>260</v>
      </c>
      <c r="H11" s="30"/>
      <c r="I11" s="30">
        <v>845</v>
      </c>
      <c r="J11" s="30">
        <v>5</v>
      </c>
      <c r="K11" s="30">
        <v>5</v>
      </c>
      <c r="L11" s="30">
        <v>5</v>
      </c>
      <c r="M11" s="30">
        <v>1</v>
      </c>
      <c r="N11" s="30">
        <v>13</v>
      </c>
      <c r="O11" s="30" t="s">
        <v>311</v>
      </c>
      <c r="P11" s="30">
        <v>44</v>
      </c>
      <c r="Q11" s="31">
        <v>29</v>
      </c>
    </row>
    <row r="12" spans="2:17" ht="15" customHeight="1" thickTop="1" thickBot="1" x14ac:dyDescent="0.2">
      <c r="B12" s="29" t="s">
        <v>267</v>
      </c>
      <c r="C12" s="30"/>
      <c r="D12" s="30" t="s">
        <v>253</v>
      </c>
      <c r="E12" s="30">
        <v>598</v>
      </c>
      <c r="F12" s="30" t="s">
        <v>106</v>
      </c>
      <c r="G12" s="30" t="s">
        <v>95</v>
      </c>
      <c r="H12" s="30"/>
      <c r="I12" s="30">
        <v>845</v>
      </c>
      <c r="J12" s="30">
        <v>9</v>
      </c>
      <c r="K12" s="30">
        <v>8</v>
      </c>
      <c r="L12" s="30">
        <v>-11</v>
      </c>
      <c r="M12" s="30">
        <v>10</v>
      </c>
      <c r="N12" s="30">
        <v>9</v>
      </c>
      <c r="O12" s="30">
        <v>3</v>
      </c>
      <c r="P12" s="30">
        <v>50</v>
      </c>
      <c r="Q12" s="31">
        <v>39</v>
      </c>
    </row>
    <row r="13" spans="2:17" ht="15" customHeight="1" thickTop="1" thickBot="1" x14ac:dyDescent="0.2">
      <c r="B13" s="29" t="s">
        <v>269</v>
      </c>
      <c r="C13" s="30"/>
      <c r="D13" s="30" t="s">
        <v>253</v>
      </c>
      <c r="E13" s="30">
        <v>410</v>
      </c>
      <c r="F13" s="30" t="s">
        <v>38</v>
      </c>
      <c r="G13" s="30" t="s">
        <v>315</v>
      </c>
      <c r="H13" s="30"/>
      <c r="I13" s="30">
        <v>845</v>
      </c>
      <c r="J13" s="30">
        <v>8</v>
      </c>
      <c r="K13" s="30">
        <v>6</v>
      </c>
      <c r="L13" s="30" t="s">
        <v>313</v>
      </c>
      <c r="M13" s="30" t="s">
        <v>316</v>
      </c>
      <c r="N13" s="30">
        <v>8</v>
      </c>
      <c r="O13" s="30">
        <v>7</v>
      </c>
      <c r="P13" s="30">
        <v>59</v>
      </c>
      <c r="Q13" s="31">
        <v>44</v>
      </c>
    </row>
    <row r="14" spans="2:17" ht="15" customHeight="1" thickTop="1" thickBot="1" x14ac:dyDescent="0.2">
      <c r="B14" s="29" t="s">
        <v>274</v>
      </c>
      <c r="C14" s="30"/>
      <c r="D14" s="30" t="s">
        <v>253</v>
      </c>
      <c r="E14" s="30">
        <v>535</v>
      </c>
      <c r="F14" s="30" t="s">
        <v>317</v>
      </c>
      <c r="G14" s="30" t="s">
        <v>318</v>
      </c>
      <c r="H14" s="30"/>
      <c r="I14" s="30">
        <v>845</v>
      </c>
      <c r="J14" s="30">
        <v>10</v>
      </c>
      <c r="K14" s="30">
        <v>10</v>
      </c>
      <c r="L14" s="30">
        <v>8</v>
      </c>
      <c r="M14" s="30">
        <v>7</v>
      </c>
      <c r="N14" s="30">
        <v>-11</v>
      </c>
      <c r="O14" s="30">
        <v>9</v>
      </c>
      <c r="P14" s="30">
        <v>55</v>
      </c>
      <c r="Q14" s="31">
        <v>44</v>
      </c>
    </row>
    <row r="15" spans="2:17" ht="15" customHeight="1" thickTop="1" thickBot="1" x14ac:dyDescent="0.2">
      <c r="B15" s="29" t="s">
        <v>276</v>
      </c>
      <c r="C15" s="30"/>
      <c r="D15" s="30" t="s">
        <v>253</v>
      </c>
      <c r="E15" s="30">
        <v>546</v>
      </c>
      <c r="F15" s="30" t="s">
        <v>319</v>
      </c>
      <c r="G15" s="30" t="s">
        <v>27</v>
      </c>
      <c r="H15" s="30"/>
      <c r="I15" s="30">
        <v>845</v>
      </c>
      <c r="J15" s="30">
        <v>7</v>
      </c>
      <c r="K15" s="30">
        <v>11</v>
      </c>
      <c r="L15" s="30" t="s">
        <v>311</v>
      </c>
      <c r="M15" s="30" t="s">
        <v>316</v>
      </c>
      <c r="N15" s="30">
        <v>4</v>
      </c>
      <c r="O15" s="30" t="s">
        <v>316</v>
      </c>
      <c r="P15" s="30">
        <v>67</v>
      </c>
      <c r="Q15" s="31">
        <v>52</v>
      </c>
    </row>
    <row r="16" spans="2:17" ht="15" thickTop="1" thickBot="1" x14ac:dyDescent="0.2">
      <c r="B16" s="32" t="s">
        <v>277</v>
      </c>
      <c r="C16" s="33"/>
      <c r="D16" s="33" t="s">
        <v>253</v>
      </c>
      <c r="E16" s="33">
        <v>545</v>
      </c>
      <c r="F16" s="33"/>
      <c r="G16" s="33" t="s">
        <v>130</v>
      </c>
      <c r="H16" s="33"/>
      <c r="I16" s="33">
        <v>845</v>
      </c>
      <c r="J16" s="33" t="s">
        <v>311</v>
      </c>
      <c r="K16" s="33" t="s">
        <v>316</v>
      </c>
      <c r="L16" s="33" t="s">
        <v>316</v>
      </c>
      <c r="M16" s="33" t="s">
        <v>316</v>
      </c>
      <c r="N16" s="33">
        <v>10</v>
      </c>
      <c r="O16" s="33">
        <v>8</v>
      </c>
      <c r="P16" s="33">
        <v>78</v>
      </c>
      <c r="Q16" s="36">
        <v>63</v>
      </c>
    </row>
  </sheetData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218F-76B7-45BB-8F3D-B55D7DAC7927}">
  <dimension ref="B4:O29"/>
  <sheetViews>
    <sheetView workbookViewId="0">
      <selection activeCell="E28" sqref="E28"/>
    </sheetView>
  </sheetViews>
  <sheetFormatPr baseColWidth="10" defaultColWidth="21.5" defaultRowHeight="13" x14ac:dyDescent="0.15"/>
  <cols>
    <col min="2" max="2" width="5.1640625" bestFit="1" customWidth="1"/>
    <col min="3" max="3" width="11.33203125" bestFit="1" customWidth="1"/>
    <col min="4" max="4" width="16" bestFit="1" customWidth="1"/>
    <col min="5" max="5" width="53.83203125" customWidth="1"/>
    <col min="6" max="6" width="3.1640625" bestFit="1" customWidth="1"/>
    <col min="7" max="7" width="9.83203125" bestFit="1" customWidth="1"/>
    <col min="8" max="9" width="8.6640625" bestFit="1" customWidth="1"/>
    <col min="10" max="10" width="9.83203125" bestFit="1" customWidth="1"/>
    <col min="11" max="11" width="9.5" bestFit="1" customWidth="1"/>
    <col min="12" max="12" width="3.5" bestFit="1" customWidth="1"/>
    <col min="13" max="13" width="8.6640625" bestFit="1" customWidth="1"/>
    <col min="14" max="14" width="5" bestFit="1" customWidth="1"/>
    <col min="15" max="15" width="4.33203125" bestFit="1" customWidth="1"/>
  </cols>
  <sheetData>
    <row r="4" spans="2:15" ht="14" thickBot="1" x14ac:dyDescent="0.2"/>
    <row r="5" spans="2:15" ht="15" thickBot="1" x14ac:dyDescent="0.2">
      <c r="B5" s="25" t="s">
        <v>236</v>
      </c>
      <c r="C5" s="26" t="s">
        <v>239</v>
      </c>
      <c r="D5" s="26" t="s">
        <v>240</v>
      </c>
      <c r="E5" s="26" t="s">
        <v>241</v>
      </c>
      <c r="F5" s="26" t="s">
        <v>242</v>
      </c>
      <c r="G5" s="27" t="s">
        <v>243</v>
      </c>
      <c r="H5" s="27" t="s">
        <v>244</v>
      </c>
      <c r="I5" s="27" t="s">
        <v>245</v>
      </c>
      <c r="J5" s="27" t="s">
        <v>246</v>
      </c>
      <c r="K5" s="27" t="s">
        <v>247</v>
      </c>
      <c r="L5" s="27" t="s">
        <v>248</v>
      </c>
      <c r="M5" s="27" t="s">
        <v>249</v>
      </c>
      <c r="N5" s="26" t="s">
        <v>250</v>
      </c>
      <c r="O5" s="28" t="s">
        <v>251</v>
      </c>
    </row>
    <row r="6" spans="2:15" ht="15" thickTop="1" thickBot="1" x14ac:dyDescent="0.2">
      <c r="B6" s="29" t="s">
        <v>252</v>
      </c>
      <c r="C6" s="30">
        <v>638</v>
      </c>
      <c r="D6" s="30" t="s">
        <v>171</v>
      </c>
      <c r="E6" s="30" t="s">
        <v>254</v>
      </c>
      <c r="F6" s="30"/>
      <c r="G6" s="30">
        <v>1</v>
      </c>
      <c r="H6" s="30">
        <v>-2</v>
      </c>
      <c r="I6" s="30">
        <v>2</v>
      </c>
      <c r="J6" s="30">
        <v>1</v>
      </c>
      <c r="K6" s="30">
        <v>2</v>
      </c>
      <c r="L6" s="30">
        <v>2</v>
      </c>
      <c r="M6" s="30">
        <v>1</v>
      </c>
      <c r="N6" s="30">
        <v>11</v>
      </c>
      <c r="O6" s="31">
        <v>9</v>
      </c>
    </row>
    <row r="7" spans="2:15" ht="15" thickTop="1" thickBot="1" x14ac:dyDescent="0.2">
      <c r="B7" s="29" t="s">
        <v>255</v>
      </c>
      <c r="C7" s="30">
        <v>600</v>
      </c>
      <c r="D7" s="30" t="s">
        <v>32</v>
      </c>
      <c r="E7" s="30" t="s">
        <v>256</v>
      </c>
      <c r="F7" s="30"/>
      <c r="G7" s="30">
        <v>2</v>
      </c>
      <c r="H7" s="30">
        <v>1</v>
      </c>
      <c r="I7" s="30">
        <v>1</v>
      </c>
      <c r="J7" s="30">
        <v>2</v>
      </c>
      <c r="K7" s="30">
        <v>-15</v>
      </c>
      <c r="L7" s="30">
        <v>3</v>
      </c>
      <c r="M7" s="30">
        <v>5</v>
      </c>
      <c r="N7" s="30">
        <v>29</v>
      </c>
      <c r="O7" s="31">
        <v>14</v>
      </c>
    </row>
    <row r="8" spans="2:15" ht="15" thickTop="1" thickBot="1" x14ac:dyDescent="0.2">
      <c r="B8" s="29" t="s">
        <v>257</v>
      </c>
      <c r="C8" s="30">
        <v>639</v>
      </c>
      <c r="D8" s="30" t="s">
        <v>157</v>
      </c>
      <c r="E8" s="30" t="s">
        <v>258</v>
      </c>
      <c r="F8" s="30"/>
      <c r="G8" s="30">
        <v>5</v>
      </c>
      <c r="H8" s="30">
        <v>13</v>
      </c>
      <c r="I8" s="30">
        <v>3</v>
      </c>
      <c r="J8" s="30">
        <v>7</v>
      </c>
      <c r="K8" s="30">
        <v>1</v>
      </c>
      <c r="L8" s="30">
        <v>1</v>
      </c>
      <c r="M8" s="30">
        <v>-17</v>
      </c>
      <c r="N8" s="30">
        <v>47</v>
      </c>
      <c r="O8" s="31">
        <v>30</v>
      </c>
    </row>
    <row r="9" spans="2:15" ht="15" thickTop="1" thickBot="1" x14ac:dyDescent="0.2">
      <c r="B9" s="29" t="s">
        <v>259</v>
      </c>
      <c r="C9" s="30">
        <v>637</v>
      </c>
      <c r="D9" s="30" t="s">
        <v>260</v>
      </c>
      <c r="E9" s="30" t="s">
        <v>258</v>
      </c>
      <c r="F9" s="30"/>
      <c r="G9" s="30">
        <v>3</v>
      </c>
      <c r="H9" s="30">
        <v>3</v>
      </c>
      <c r="I9" s="30">
        <v>7</v>
      </c>
      <c r="J9" s="30">
        <v>8</v>
      </c>
      <c r="K9" s="30">
        <v>3</v>
      </c>
      <c r="L9" s="30">
        <v>6</v>
      </c>
      <c r="M9" s="30">
        <v>-14</v>
      </c>
      <c r="N9" s="30">
        <v>44</v>
      </c>
      <c r="O9" s="31">
        <v>30</v>
      </c>
    </row>
    <row r="10" spans="2:15" ht="15" thickTop="1" thickBot="1" x14ac:dyDescent="0.2">
      <c r="B10" s="29" t="s">
        <v>261</v>
      </c>
      <c r="C10" s="30">
        <v>601</v>
      </c>
      <c r="D10" s="30" t="s">
        <v>199</v>
      </c>
      <c r="E10" s="30" t="s">
        <v>262</v>
      </c>
      <c r="F10" s="30"/>
      <c r="G10" s="30" t="s">
        <v>263</v>
      </c>
      <c r="H10" s="30">
        <v>10</v>
      </c>
      <c r="I10" s="30">
        <v>5</v>
      </c>
      <c r="J10" s="30">
        <v>3</v>
      </c>
      <c r="K10" s="30">
        <v>5</v>
      </c>
      <c r="L10" s="30">
        <v>7</v>
      </c>
      <c r="M10" s="30">
        <v>2</v>
      </c>
      <c r="N10" s="30">
        <v>55</v>
      </c>
      <c r="O10" s="31">
        <v>32</v>
      </c>
    </row>
    <row r="11" spans="2:15" ht="15" thickTop="1" thickBot="1" x14ac:dyDescent="0.2">
      <c r="B11" s="29" t="s">
        <v>264</v>
      </c>
      <c r="C11" s="30">
        <v>582</v>
      </c>
      <c r="D11" s="30" t="s">
        <v>26</v>
      </c>
      <c r="E11" s="30" t="s">
        <v>209</v>
      </c>
      <c r="F11" s="30"/>
      <c r="G11" s="30">
        <v>7</v>
      </c>
      <c r="H11" s="30">
        <v>6</v>
      </c>
      <c r="I11" s="30">
        <v>6</v>
      </c>
      <c r="J11" s="30">
        <v>4</v>
      </c>
      <c r="K11" s="30">
        <v>-12</v>
      </c>
      <c r="L11" s="30">
        <v>8</v>
      </c>
      <c r="M11" s="30">
        <v>6</v>
      </c>
      <c r="N11" s="30">
        <v>49</v>
      </c>
      <c r="O11" s="31">
        <v>37</v>
      </c>
    </row>
    <row r="12" spans="2:15" ht="15" thickTop="1" thickBot="1" x14ac:dyDescent="0.2">
      <c r="B12" s="29" t="s">
        <v>265</v>
      </c>
      <c r="C12" s="30">
        <v>622</v>
      </c>
      <c r="D12" s="30" t="s">
        <v>112</v>
      </c>
      <c r="E12" s="30" t="s">
        <v>266</v>
      </c>
      <c r="F12" s="30"/>
      <c r="G12" s="30">
        <v>9</v>
      </c>
      <c r="H12" s="30">
        <v>9</v>
      </c>
      <c r="I12" s="30">
        <v>10</v>
      </c>
      <c r="J12" s="30">
        <v>6</v>
      </c>
      <c r="K12" s="30">
        <v>4</v>
      </c>
      <c r="L12" s="30">
        <v>-12</v>
      </c>
      <c r="M12" s="30">
        <v>3</v>
      </c>
      <c r="N12" s="30">
        <v>53</v>
      </c>
      <c r="O12" s="31">
        <v>41</v>
      </c>
    </row>
    <row r="13" spans="2:15" ht="15" thickTop="1" thickBot="1" x14ac:dyDescent="0.2">
      <c r="B13" s="29" t="s">
        <v>267</v>
      </c>
      <c r="C13" s="30">
        <v>561</v>
      </c>
      <c r="D13" s="30" t="s">
        <v>114</v>
      </c>
      <c r="E13" s="30" t="s">
        <v>268</v>
      </c>
      <c r="F13" s="30"/>
      <c r="G13" s="30">
        <v>6</v>
      </c>
      <c r="H13" s="30">
        <v>5</v>
      </c>
      <c r="I13" s="30">
        <v>11</v>
      </c>
      <c r="J13" s="30">
        <v>-16</v>
      </c>
      <c r="K13" s="30">
        <v>8</v>
      </c>
      <c r="L13" s="30">
        <v>4</v>
      </c>
      <c r="M13" s="30">
        <v>7</v>
      </c>
      <c r="N13" s="30">
        <v>57</v>
      </c>
      <c r="O13" s="31">
        <v>41</v>
      </c>
    </row>
    <row r="14" spans="2:15" ht="15" thickTop="1" thickBot="1" x14ac:dyDescent="0.2">
      <c r="B14" s="29" t="s">
        <v>269</v>
      </c>
      <c r="C14" s="30">
        <v>549</v>
      </c>
      <c r="D14" s="30" t="s">
        <v>270</v>
      </c>
      <c r="E14" s="30" t="s">
        <v>271</v>
      </c>
      <c r="F14" s="30"/>
      <c r="G14" s="30">
        <v>4</v>
      </c>
      <c r="H14" s="30">
        <v>7</v>
      </c>
      <c r="I14" s="30">
        <v>4</v>
      </c>
      <c r="J14" s="30" t="s">
        <v>272</v>
      </c>
      <c r="K14" s="30" t="s">
        <v>273</v>
      </c>
      <c r="L14" s="30">
        <v>5</v>
      </c>
      <c r="M14" s="30">
        <v>4</v>
      </c>
      <c r="N14" s="30">
        <v>73</v>
      </c>
      <c r="O14" s="31">
        <v>48</v>
      </c>
    </row>
    <row r="15" spans="2:15" ht="15" thickTop="1" thickBot="1" x14ac:dyDescent="0.2">
      <c r="B15" s="29" t="s">
        <v>274</v>
      </c>
      <c r="C15" s="30">
        <v>594</v>
      </c>
      <c r="D15" s="30" t="s">
        <v>141</v>
      </c>
      <c r="E15" s="30" t="s">
        <v>275</v>
      </c>
      <c r="F15" s="30"/>
      <c r="G15" s="30">
        <v>8</v>
      </c>
      <c r="H15" s="30">
        <v>11</v>
      </c>
      <c r="I15" s="30">
        <v>8</v>
      </c>
      <c r="J15" s="30">
        <v>5</v>
      </c>
      <c r="K15" s="30">
        <v>9</v>
      </c>
      <c r="L15" s="30">
        <v>-16</v>
      </c>
      <c r="M15" s="30">
        <v>13</v>
      </c>
      <c r="N15" s="30">
        <v>70</v>
      </c>
      <c r="O15" s="31">
        <v>54</v>
      </c>
    </row>
    <row r="16" spans="2:15" ht="15" thickTop="1" thickBot="1" x14ac:dyDescent="0.2">
      <c r="B16" s="29" t="s">
        <v>276</v>
      </c>
      <c r="C16" s="30">
        <v>615</v>
      </c>
      <c r="D16" s="30" t="s">
        <v>41</v>
      </c>
      <c r="E16" s="30" t="s">
        <v>194</v>
      </c>
      <c r="F16" s="30"/>
      <c r="G16" s="30">
        <v>12</v>
      </c>
      <c r="H16" s="30">
        <v>-16</v>
      </c>
      <c r="I16" s="30">
        <v>14</v>
      </c>
      <c r="J16" s="30">
        <v>12</v>
      </c>
      <c r="K16" s="30">
        <v>6</v>
      </c>
      <c r="L16" s="30">
        <v>11</v>
      </c>
      <c r="M16" s="30">
        <v>11</v>
      </c>
      <c r="N16" s="30">
        <v>82</v>
      </c>
      <c r="O16" s="31">
        <v>66</v>
      </c>
    </row>
    <row r="17" spans="2:15" ht="15" thickTop="1" thickBot="1" x14ac:dyDescent="0.2">
      <c r="B17" s="29" t="s">
        <v>277</v>
      </c>
      <c r="C17" s="30">
        <v>385</v>
      </c>
      <c r="D17" s="30" t="s">
        <v>278</v>
      </c>
      <c r="E17" s="30" t="s">
        <v>279</v>
      </c>
      <c r="F17" s="30"/>
      <c r="G17" s="30">
        <v>11</v>
      </c>
      <c r="H17" s="30">
        <v>4</v>
      </c>
      <c r="I17" s="30">
        <v>9</v>
      </c>
      <c r="J17" s="30">
        <v>15</v>
      </c>
      <c r="K17" s="30">
        <v>13</v>
      </c>
      <c r="L17" s="30">
        <v>-18</v>
      </c>
      <c r="M17" s="30">
        <v>18</v>
      </c>
      <c r="N17" s="30">
        <v>88</v>
      </c>
      <c r="O17" s="31">
        <v>70</v>
      </c>
    </row>
    <row r="18" spans="2:15" ht="15" thickTop="1" thickBot="1" x14ac:dyDescent="0.2">
      <c r="B18" s="29" t="s">
        <v>280</v>
      </c>
      <c r="C18" s="30">
        <v>535</v>
      </c>
      <c r="D18" s="30" t="s">
        <v>19</v>
      </c>
      <c r="E18" s="30" t="s">
        <v>268</v>
      </c>
      <c r="F18" s="30"/>
      <c r="G18" s="30">
        <v>14</v>
      </c>
      <c r="H18" s="30">
        <v>8</v>
      </c>
      <c r="I18" s="30">
        <v>15</v>
      </c>
      <c r="J18" s="30">
        <v>18</v>
      </c>
      <c r="K18" s="30">
        <v>11</v>
      </c>
      <c r="L18" s="30">
        <v>9</v>
      </c>
      <c r="M18" s="30">
        <v>-19</v>
      </c>
      <c r="N18" s="30">
        <v>94</v>
      </c>
      <c r="O18" s="31">
        <v>75</v>
      </c>
    </row>
    <row r="19" spans="2:15" ht="15" thickTop="1" thickBot="1" x14ac:dyDescent="0.2">
      <c r="B19" s="29" t="s">
        <v>281</v>
      </c>
      <c r="C19" s="30">
        <v>469</v>
      </c>
      <c r="D19" s="30" t="s">
        <v>282</v>
      </c>
      <c r="E19" s="30" t="s">
        <v>283</v>
      </c>
      <c r="F19" s="30"/>
      <c r="G19" s="30">
        <v>10</v>
      </c>
      <c r="H19" s="30">
        <v>12</v>
      </c>
      <c r="I19" s="30">
        <v>-17</v>
      </c>
      <c r="J19" s="30">
        <v>13</v>
      </c>
      <c r="K19" s="30">
        <v>16</v>
      </c>
      <c r="L19" s="30">
        <v>10</v>
      </c>
      <c r="M19" s="30">
        <v>15</v>
      </c>
      <c r="N19" s="30">
        <v>93</v>
      </c>
      <c r="O19" s="31">
        <v>76</v>
      </c>
    </row>
    <row r="20" spans="2:15" ht="15" thickTop="1" thickBot="1" x14ac:dyDescent="0.2">
      <c r="B20" s="29" t="s">
        <v>284</v>
      </c>
      <c r="C20" s="30">
        <v>432</v>
      </c>
      <c r="D20" s="30" t="s">
        <v>174</v>
      </c>
      <c r="E20" s="30" t="s">
        <v>285</v>
      </c>
      <c r="F20" s="30"/>
      <c r="G20" s="30">
        <v>-20</v>
      </c>
      <c r="H20" s="30">
        <v>17</v>
      </c>
      <c r="I20" s="30">
        <v>13</v>
      </c>
      <c r="J20" s="30">
        <v>9</v>
      </c>
      <c r="K20" s="30">
        <v>17</v>
      </c>
      <c r="L20" s="30">
        <v>19</v>
      </c>
      <c r="M20" s="30">
        <v>9</v>
      </c>
      <c r="N20" s="30">
        <v>104</v>
      </c>
      <c r="O20" s="31">
        <v>84</v>
      </c>
    </row>
    <row r="21" spans="2:15" ht="15" thickTop="1" thickBot="1" x14ac:dyDescent="0.2">
      <c r="B21" s="29" t="s">
        <v>286</v>
      </c>
      <c r="C21" s="30">
        <v>0</v>
      </c>
      <c r="D21" s="30" t="s">
        <v>172</v>
      </c>
      <c r="E21" s="30" t="s">
        <v>287</v>
      </c>
      <c r="F21" s="30"/>
      <c r="G21" s="30">
        <v>16</v>
      </c>
      <c r="H21" s="30">
        <v>-19</v>
      </c>
      <c r="I21" s="30">
        <v>19</v>
      </c>
      <c r="J21" s="30">
        <v>19</v>
      </c>
      <c r="K21" s="30">
        <v>14</v>
      </c>
      <c r="L21" s="30">
        <v>14</v>
      </c>
      <c r="M21" s="30">
        <v>8</v>
      </c>
      <c r="N21" s="30">
        <v>109</v>
      </c>
      <c r="O21" s="31">
        <v>90</v>
      </c>
    </row>
    <row r="22" spans="2:15" ht="15" thickTop="1" thickBot="1" x14ac:dyDescent="0.2">
      <c r="B22" s="29" t="s">
        <v>288</v>
      </c>
      <c r="C22" s="30">
        <v>410</v>
      </c>
      <c r="D22" s="30" t="s">
        <v>211</v>
      </c>
      <c r="E22" s="30" t="s">
        <v>289</v>
      </c>
      <c r="F22" s="30"/>
      <c r="G22" s="30">
        <v>17</v>
      </c>
      <c r="H22" s="30">
        <v>-22</v>
      </c>
      <c r="I22" s="30">
        <v>18</v>
      </c>
      <c r="J22" s="30">
        <v>10</v>
      </c>
      <c r="K22" s="30">
        <v>20</v>
      </c>
      <c r="L22" s="30">
        <v>17</v>
      </c>
      <c r="M22" s="30">
        <v>10</v>
      </c>
      <c r="N22" s="30">
        <v>114</v>
      </c>
      <c r="O22" s="31">
        <v>92</v>
      </c>
    </row>
    <row r="23" spans="2:15" ht="15" thickTop="1" thickBot="1" x14ac:dyDescent="0.2">
      <c r="B23" s="29" t="s">
        <v>290</v>
      </c>
      <c r="C23" s="30">
        <v>588</v>
      </c>
      <c r="D23" s="30" t="s">
        <v>47</v>
      </c>
      <c r="E23" s="30" t="s">
        <v>285</v>
      </c>
      <c r="F23" s="30"/>
      <c r="G23" s="30">
        <v>15</v>
      </c>
      <c r="H23" s="30">
        <v>-20</v>
      </c>
      <c r="I23" s="30">
        <v>16</v>
      </c>
      <c r="J23" s="30">
        <v>11</v>
      </c>
      <c r="K23" s="30">
        <v>18</v>
      </c>
      <c r="L23" s="30">
        <v>20</v>
      </c>
      <c r="M23" s="30">
        <v>12</v>
      </c>
      <c r="N23" s="30">
        <v>112</v>
      </c>
      <c r="O23" s="31">
        <v>92</v>
      </c>
    </row>
    <row r="24" spans="2:15" ht="15" thickTop="1" thickBot="1" x14ac:dyDescent="0.2">
      <c r="B24" s="29" t="s">
        <v>291</v>
      </c>
      <c r="C24" s="30">
        <v>574</v>
      </c>
      <c r="D24" s="30" t="s">
        <v>292</v>
      </c>
      <c r="E24" s="30" t="s">
        <v>293</v>
      </c>
      <c r="F24" s="30"/>
      <c r="G24" s="30">
        <v>13</v>
      </c>
      <c r="H24" s="30">
        <v>15</v>
      </c>
      <c r="I24" s="30">
        <v>21</v>
      </c>
      <c r="J24" s="30" t="s">
        <v>272</v>
      </c>
      <c r="K24" s="30">
        <v>7</v>
      </c>
      <c r="L24" s="30">
        <v>15</v>
      </c>
      <c r="M24" s="30" t="s">
        <v>294</v>
      </c>
      <c r="N24" s="30">
        <v>121</v>
      </c>
      <c r="O24" s="31">
        <v>96</v>
      </c>
    </row>
    <row r="25" spans="2:15" ht="15" thickTop="1" thickBot="1" x14ac:dyDescent="0.2">
      <c r="B25" s="29" t="s">
        <v>295</v>
      </c>
      <c r="C25" s="30">
        <v>178</v>
      </c>
      <c r="D25" s="30" t="s">
        <v>116</v>
      </c>
      <c r="E25" s="30" t="s">
        <v>283</v>
      </c>
      <c r="F25" s="30"/>
      <c r="G25" s="30">
        <v>18</v>
      </c>
      <c r="H25" s="30">
        <v>18</v>
      </c>
      <c r="I25" s="30">
        <v>12</v>
      </c>
      <c r="J25" s="30">
        <v>14</v>
      </c>
      <c r="K25" s="30">
        <v>19</v>
      </c>
      <c r="L25" s="30">
        <v>-22</v>
      </c>
      <c r="M25" s="30">
        <v>16</v>
      </c>
      <c r="N25" s="30">
        <v>119</v>
      </c>
      <c r="O25" s="31">
        <v>97</v>
      </c>
    </row>
    <row r="26" spans="2:15" ht="15" thickTop="1" thickBot="1" x14ac:dyDescent="0.2">
      <c r="B26" s="29" t="s">
        <v>296</v>
      </c>
      <c r="C26" s="30">
        <v>294</v>
      </c>
      <c r="D26" s="30" t="s">
        <v>228</v>
      </c>
      <c r="E26" s="30" t="s">
        <v>258</v>
      </c>
      <c r="F26" s="30"/>
      <c r="G26" s="30">
        <v>19</v>
      </c>
      <c r="H26" s="30">
        <v>14</v>
      </c>
      <c r="I26" s="30">
        <v>20</v>
      </c>
      <c r="J26" s="30">
        <v>17</v>
      </c>
      <c r="K26" s="30">
        <v>-21</v>
      </c>
      <c r="L26" s="30">
        <v>21</v>
      </c>
      <c r="M26" s="30">
        <v>20</v>
      </c>
      <c r="N26" s="30">
        <v>132</v>
      </c>
      <c r="O26" s="31">
        <v>111</v>
      </c>
    </row>
    <row r="27" spans="2:15" ht="15" thickTop="1" thickBot="1" x14ac:dyDescent="0.2">
      <c r="B27" s="29" t="s">
        <v>297</v>
      </c>
      <c r="C27" s="30">
        <v>556</v>
      </c>
      <c r="D27" s="30" t="s">
        <v>298</v>
      </c>
      <c r="E27" s="30" t="s">
        <v>299</v>
      </c>
      <c r="F27" s="30"/>
      <c r="G27" s="30" t="s">
        <v>272</v>
      </c>
      <c r="H27" s="30" t="s">
        <v>294</v>
      </c>
      <c r="I27" s="30" t="s">
        <v>294</v>
      </c>
      <c r="J27" s="30" t="s">
        <v>294</v>
      </c>
      <c r="K27" s="30">
        <v>10</v>
      </c>
      <c r="L27" s="30">
        <v>13</v>
      </c>
      <c r="M27" s="30" t="s">
        <v>294</v>
      </c>
      <c r="N27" s="30">
        <v>148</v>
      </c>
      <c r="O27" s="31">
        <v>123</v>
      </c>
    </row>
    <row r="28" spans="2:15" ht="15" thickTop="1" thickBot="1" x14ac:dyDescent="0.2">
      <c r="B28" s="29" t="s">
        <v>300</v>
      </c>
      <c r="C28" s="30">
        <v>625</v>
      </c>
      <c r="D28" s="30" t="s">
        <v>301</v>
      </c>
      <c r="E28" s="30" t="s">
        <v>302</v>
      </c>
      <c r="F28" s="30"/>
      <c r="G28" s="30">
        <v>21</v>
      </c>
      <c r="H28" s="30">
        <v>21</v>
      </c>
      <c r="I28" s="30">
        <v>22</v>
      </c>
      <c r="J28" s="30" t="s">
        <v>303</v>
      </c>
      <c r="K28" s="30" t="s">
        <v>304</v>
      </c>
      <c r="L28" s="30">
        <v>23</v>
      </c>
      <c r="M28" s="30">
        <v>21</v>
      </c>
      <c r="N28" s="30">
        <v>153</v>
      </c>
      <c r="O28" s="31">
        <v>129</v>
      </c>
    </row>
    <row r="29" spans="2:15" ht="15" thickTop="1" thickBot="1" x14ac:dyDescent="0.2">
      <c r="B29" s="32" t="s">
        <v>305</v>
      </c>
      <c r="C29" s="33">
        <v>605</v>
      </c>
      <c r="D29" s="33" t="s">
        <v>183</v>
      </c>
      <c r="E29" s="33" t="s">
        <v>184</v>
      </c>
      <c r="F29" s="34"/>
      <c r="G29" s="34"/>
      <c r="H29" s="34"/>
      <c r="I29" s="34"/>
      <c r="J29" s="34"/>
      <c r="K29" s="34"/>
      <c r="L29" s="34"/>
      <c r="M29" s="34"/>
      <c r="N29" s="34"/>
      <c r="O29" s="35"/>
    </row>
  </sheetData>
  <hyperlinks>
    <hyperlink ref="G5" r:id="rId1" location="r1musto_skiff" display="https://www.grafham.org/wp-content/uploads/_results/Opens/2023/Ovington-Inlands-2023.htm - r1musto_skiff" xr:uid="{6AC09EFB-F947-4B4A-B391-8F2BCDFC6DDE}"/>
    <hyperlink ref="H5" r:id="rId2" location="r2musto_skiff" display="https://www.grafham.org/wp-content/uploads/_results/Opens/2023/Ovington-Inlands-2023.htm - r2musto_skiff" xr:uid="{1F66A459-D05F-427F-A748-FC9A0CC6CE7E}"/>
    <hyperlink ref="I5" r:id="rId3" location="r3musto_skiff" display="https://www.grafham.org/wp-content/uploads/_results/Opens/2023/Ovington-Inlands-2023.htm - r3musto_skiff" xr:uid="{F0F196C2-D34A-4409-86EA-BA15F565ABA5}"/>
    <hyperlink ref="J5" r:id="rId4" location="r4musto_skiff" display="https://www.grafham.org/wp-content/uploads/_results/Opens/2023/Ovington-Inlands-2023.htm - r4musto_skiff" xr:uid="{79085701-4AC5-49EB-942A-7E10C99508BF}"/>
    <hyperlink ref="K5" r:id="rId5" location="r5musto_skiff" display="https://www.grafham.org/wp-content/uploads/_results/Opens/2023/Ovington-Inlands-2023.htm - r5musto_skiff" xr:uid="{A53C6AE7-AE3F-457B-8D22-AAE4F27A52DC}"/>
    <hyperlink ref="L5" r:id="rId6" location="r6musto_skiff" display="https://www.grafham.org/wp-content/uploads/_results/Opens/2023/Ovington-Inlands-2023.htm - r6musto_skiff" xr:uid="{7940EFCE-19BE-4841-8C81-FB7E3D741294}"/>
    <hyperlink ref="M5" r:id="rId7" location="r7musto_skiff" display="https://www.grafham.org/wp-content/uploads/_results/Opens/2023/Ovington-Inlands-2023.htm - r7musto_skiff" xr:uid="{4F74ABE7-F40B-42C5-A87B-9966915128EA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420C-C333-4A1C-B899-279B1E20650D}">
  <dimension ref="C5:Q14"/>
  <sheetViews>
    <sheetView zoomScale="115" zoomScaleNormal="115" workbookViewId="0">
      <selection activeCell="C11" sqref="C11:C14"/>
    </sheetView>
  </sheetViews>
  <sheetFormatPr baseColWidth="10" defaultColWidth="8.83203125" defaultRowHeight="13" x14ac:dyDescent="0.15"/>
  <cols>
    <col min="3" max="3" width="5.1640625" bestFit="1" customWidth="1"/>
    <col min="4" max="4" width="9.5" bestFit="1" customWidth="1"/>
    <col min="5" max="5" width="7.5" bestFit="1" customWidth="1"/>
    <col min="6" max="6" width="16.5" bestFit="1" customWidth="1"/>
    <col min="7" max="7" width="5.33203125" bestFit="1" customWidth="1"/>
    <col min="8" max="8" width="22" bestFit="1" customWidth="1"/>
    <col min="9" max="9" width="4" bestFit="1" customWidth="1"/>
    <col min="10" max="11" width="8.6640625" bestFit="1" customWidth="1"/>
    <col min="12" max="15" width="6.5" bestFit="1" customWidth="1"/>
    <col min="16" max="16" width="5" bestFit="1" customWidth="1"/>
    <col min="17" max="17" width="4.33203125" bestFit="1" customWidth="1"/>
  </cols>
  <sheetData>
    <row r="5" spans="3:17" ht="26" x14ac:dyDescent="0.15">
      <c r="C5" s="62" t="s">
        <v>236</v>
      </c>
      <c r="D5" s="62" t="s">
        <v>238</v>
      </c>
      <c r="E5" s="62" t="s">
        <v>377</v>
      </c>
      <c r="F5" s="62" t="s">
        <v>419</v>
      </c>
      <c r="G5" s="62" t="s">
        <v>340</v>
      </c>
      <c r="H5" s="62" t="s">
        <v>4</v>
      </c>
      <c r="I5" s="62" t="s">
        <v>242</v>
      </c>
      <c r="J5" s="63" t="s">
        <v>420</v>
      </c>
      <c r="K5" s="63" t="s">
        <v>421</v>
      </c>
      <c r="L5" s="62" t="s">
        <v>422</v>
      </c>
      <c r="M5" s="62" t="s">
        <v>423</v>
      </c>
      <c r="N5" s="62" t="s">
        <v>424</v>
      </c>
      <c r="O5" s="62" t="s">
        <v>425</v>
      </c>
      <c r="P5" s="62" t="s">
        <v>250</v>
      </c>
      <c r="Q5" s="62" t="s">
        <v>251</v>
      </c>
    </row>
    <row r="6" spans="3:17" x14ac:dyDescent="0.15">
      <c r="C6" s="64" t="s">
        <v>252</v>
      </c>
      <c r="D6" s="64" t="s">
        <v>253</v>
      </c>
      <c r="E6" s="64">
        <v>622</v>
      </c>
      <c r="F6" s="64" t="s">
        <v>112</v>
      </c>
      <c r="G6" s="64"/>
      <c r="H6" s="64" t="s">
        <v>426</v>
      </c>
      <c r="I6" s="64">
        <v>845</v>
      </c>
      <c r="J6" s="64">
        <v>2</v>
      </c>
      <c r="K6" s="64">
        <v>1</v>
      </c>
      <c r="L6" s="64"/>
      <c r="M6" s="64"/>
      <c r="N6" s="64"/>
      <c r="O6" s="64"/>
      <c r="P6" s="64">
        <v>3</v>
      </c>
      <c r="Q6" s="64">
        <v>3</v>
      </c>
    </row>
    <row r="7" spans="3:17" x14ac:dyDescent="0.15">
      <c r="C7" s="64" t="s">
        <v>255</v>
      </c>
      <c r="D7" s="64" t="s">
        <v>253</v>
      </c>
      <c r="E7" s="64">
        <v>627</v>
      </c>
      <c r="F7" s="64" t="s">
        <v>8</v>
      </c>
      <c r="G7" s="64"/>
      <c r="H7" s="64" t="s">
        <v>209</v>
      </c>
      <c r="I7" s="64">
        <v>845</v>
      </c>
      <c r="J7" s="64">
        <v>1</v>
      </c>
      <c r="K7" s="64">
        <v>3</v>
      </c>
      <c r="L7" s="64"/>
      <c r="M7" s="64"/>
      <c r="N7" s="64"/>
      <c r="O7" s="64"/>
      <c r="P7" s="64">
        <v>4</v>
      </c>
      <c r="Q7" s="64">
        <v>4</v>
      </c>
    </row>
    <row r="8" spans="3:17" x14ac:dyDescent="0.15">
      <c r="C8" s="64" t="s">
        <v>257</v>
      </c>
      <c r="D8" s="64" t="s">
        <v>253</v>
      </c>
      <c r="E8" s="64">
        <v>394</v>
      </c>
      <c r="F8" s="64" t="s">
        <v>25</v>
      </c>
      <c r="G8" s="64"/>
      <c r="H8" s="64" t="s">
        <v>45</v>
      </c>
      <c r="I8" s="64">
        <v>845</v>
      </c>
      <c r="J8" s="64">
        <v>4</v>
      </c>
      <c r="K8" s="64">
        <v>2</v>
      </c>
      <c r="L8" s="64"/>
      <c r="M8" s="64"/>
      <c r="N8" s="64"/>
      <c r="O8" s="64"/>
      <c r="P8" s="64">
        <v>6</v>
      </c>
      <c r="Q8" s="64">
        <v>6</v>
      </c>
    </row>
    <row r="9" spans="3:17" x14ac:dyDescent="0.15">
      <c r="C9" s="64" t="s">
        <v>259</v>
      </c>
      <c r="D9" s="64" t="s">
        <v>253</v>
      </c>
      <c r="E9" s="64">
        <v>549</v>
      </c>
      <c r="F9" s="64" t="s">
        <v>270</v>
      </c>
      <c r="G9" s="64"/>
      <c r="H9" s="64" t="s">
        <v>178</v>
      </c>
      <c r="I9" s="64">
        <v>845</v>
      </c>
      <c r="J9" s="64">
        <v>3</v>
      </c>
      <c r="K9" s="64" t="s">
        <v>427</v>
      </c>
      <c r="L9" s="64"/>
      <c r="M9" s="64"/>
      <c r="N9" s="64"/>
      <c r="O9" s="64"/>
      <c r="P9" s="64">
        <v>9</v>
      </c>
      <c r="Q9" s="64">
        <v>9</v>
      </c>
    </row>
    <row r="10" spans="3:17" x14ac:dyDescent="0.15">
      <c r="C10" s="64" t="s">
        <v>261</v>
      </c>
      <c r="D10" s="64" t="s">
        <v>253</v>
      </c>
      <c r="E10" s="64">
        <v>561</v>
      </c>
      <c r="F10" s="64" t="s">
        <v>114</v>
      </c>
      <c r="G10" s="64"/>
      <c r="H10" s="64" t="s">
        <v>20</v>
      </c>
      <c r="I10" s="64">
        <v>845</v>
      </c>
      <c r="J10" s="64" t="s">
        <v>428</v>
      </c>
      <c r="K10" s="64" t="s">
        <v>427</v>
      </c>
      <c r="L10" s="64"/>
      <c r="M10" s="64"/>
      <c r="N10" s="64"/>
      <c r="O10" s="64"/>
      <c r="P10" s="64">
        <v>14</v>
      </c>
      <c r="Q10" s="64">
        <v>14</v>
      </c>
    </row>
    <row r="11" spans="3:17" x14ac:dyDescent="0.15">
      <c r="C11" s="64" t="s">
        <v>264</v>
      </c>
      <c r="D11" s="64" t="s">
        <v>253</v>
      </c>
      <c r="E11" s="64">
        <v>631</v>
      </c>
      <c r="F11" s="64" t="s">
        <v>172</v>
      </c>
      <c r="G11" s="64"/>
      <c r="H11" s="64" t="s">
        <v>287</v>
      </c>
      <c r="I11" s="64">
        <v>845</v>
      </c>
      <c r="J11" s="64" t="s">
        <v>428</v>
      </c>
      <c r="K11" s="64" t="s">
        <v>429</v>
      </c>
      <c r="L11" s="64"/>
      <c r="M11" s="64"/>
      <c r="N11" s="64"/>
      <c r="O11" s="64"/>
      <c r="P11" s="64">
        <v>19</v>
      </c>
      <c r="Q11" s="64">
        <v>19</v>
      </c>
    </row>
    <row r="12" spans="3:17" x14ac:dyDescent="0.15">
      <c r="C12" s="64" t="s">
        <v>265</v>
      </c>
      <c r="D12" s="64" t="s">
        <v>253</v>
      </c>
      <c r="E12" s="64">
        <v>287</v>
      </c>
      <c r="F12" s="64" t="s">
        <v>233</v>
      </c>
      <c r="G12" s="64"/>
      <c r="H12" s="64" t="s">
        <v>430</v>
      </c>
      <c r="I12" s="64">
        <v>845</v>
      </c>
      <c r="J12" s="64" t="s">
        <v>431</v>
      </c>
      <c r="K12" s="64" t="s">
        <v>429</v>
      </c>
      <c r="L12" s="64"/>
      <c r="M12" s="64"/>
      <c r="N12" s="64"/>
      <c r="O12" s="64"/>
      <c r="P12" s="64">
        <v>19</v>
      </c>
      <c r="Q12" s="64">
        <v>19</v>
      </c>
    </row>
    <row r="13" spans="3:17" x14ac:dyDescent="0.15">
      <c r="C13" s="64" t="s">
        <v>267</v>
      </c>
      <c r="D13" s="64" t="s">
        <v>253</v>
      </c>
      <c r="E13" s="64">
        <v>582</v>
      </c>
      <c r="F13" s="64" t="s">
        <v>26</v>
      </c>
      <c r="G13" s="64"/>
      <c r="H13" s="64" t="s">
        <v>432</v>
      </c>
      <c r="I13" s="64">
        <v>845</v>
      </c>
      <c r="J13" s="64" t="s">
        <v>429</v>
      </c>
      <c r="K13" s="64" t="s">
        <v>429</v>
      </c>
      <c r="L13" s="64"/>
      <c r="M13" s="64"/>
      <c r="N13" s="64"/>
      <c r="O13" s="64"/>
      <c r="P13" s="64">
        <v>22</v>
      </c>
      <c r="Q13" s="64">
        <v>22</v>
      </c>
    </row>
    <row r="14" spans="3:17" x14ac:dyDescent="0.15">
      <c r="C14" s="64" t="s">
        <v>269</v>
      </c>
      <c r="D14" s="64" t="s">
        <v>253</v>
      </c>
      <c r="E14" s="64">
        <v>590</v>
      </c>
      <c r="F14" s="64" t="s">
        <v>79</v>
      </c>
      <c r="G14" s="64"/>
      <c r="H14" s="64" t="s">
        <v>433</v>
      </c>
      <c r="I14" s="64">
        <v>845</v>
      </c>
      <c r="J14" s="64" t="s">
        <v>429</v>
      </c>
      <c r="K14" s="64" t="s">
        <v>429</v>
      </c>
      <c r="L14" s="64"/>
      <c r="M14" s="64"/>
      <c r="N14" s="64"/>
      <c r="O14" s="64"/>
      <c r="P14" s="64">
        <v>22</v>
      </c>
      <c r="Q14" s="64">
        <v>22</v>
      </c>
    </row>
  </sheetData>
  <phoneticPr fontId="18" type="noConversion"/>
  <hyperlinks>
    <hyperlink ref="J5" r:id="rId1" location="r1musto_skiff" display="https://www.sailwave.com/results/LTSC/2023_LDR_East_Classes.htm - r1musto_skiff" xr:uid="{39B5BB47-F9CA-410C-8438-FD107AA179BF}"/>
    <hyperlink ref="K5" r:id="rId2" location="r2musto_skiff" display="https://www.sailwave.com/results/LTSC/2023_LDR_East_Classes.htm - r2musto_skiff" xr:uid="{74F3FE37-F4AC-4624-9F77-3217A12596C7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3483-5FFC-4DDE-9249-4CF6D95E0200}">
  <dimension ref="B4:N21"/>
  <sheetViews>
    <sheetView workbookViewId="0">
      <selection activeCell="C7" sqref="C7"/>
    </sheetView>
  </sheetViews>
  <sheetFormatPr baseColWidth="10" defaultColWidth="8.83203125" defaultRowHeight="13" x14ac:dyDescent="0.15"/>
  <cols>
    <col min="2" max="2" width="5.5" bestFit="1" customWidth="1"/>
    <col min="3" max="3" width="15.5" bestFit="1" customWidth="1"/>
    <col min="4" max="4" width="14.1640625" bestFit="1" customWidth="1"/>
    <col min="5" max="5" width="7" bestFit="1" customWidth="1"/>
    <col min="6" max="6" width="23.33203125" bestFit="1" customWidth="1"/>
    <col min="7" max="7" width="10.1640625" bestFit="1" customWidth="1"/>
    <col min="8" max="8" width="9" bestFit="1" customWidth="1"/>
    <col min="9" max="9" width="10.1640625" bestFit="1" customWidth="1"/>
    <col min="10" max="10" width="10" bestFit="1" customWidth="1"/>
    <col min="11" max="12" width="9" bestFit="1" customWidth="1"/>
    <col min="13" max="13" width="5.5" bestFit="1" customWidth="1"/>
    <col min="14" max="14" width="4.5" bestFit="1" customWidth="1"/>
  </cols>
  <sheetData>
    <row r="4" spans="2:14" ht="14" thickBot="1" x14ac:dyDescent="0.2"/>
    <row r="5" spans="2:14" x14ac:dyDescent="0.15">
      <c r="B5" s="105" t="s">
        <v>236</v>
      </c>
      <c r="C5" s="105" t="s">
        <v>308</v>
      </c>
      <c r="D5" s="105" t="s">
        <v>306</v>
      </c>
      <c r="E5" s="105" t="s">
        <v>307</v>
      </c>
      <c r="F5" s="105" t="s">
        <v>4</v>
      </c>
      <c r="G5" s="105" t="s">
        <v>243</v>
      </c>
      <c r="H5" s="105" t="s">
        <v>244</v>
      </c>
      <c r="I5" s="105" t="s">
        <v>245</v>
      </c>
      <c r="J5" s="105" t="s">
        <v>246</v>
      </c>
      <c r="K5" s="105" t="s">
        <v>247</v>
      </c>
      <c r="L5" s="105" t="s">
        <v>248</v>
      </c>
      <c r="M5" s="105" t="s">
        <v>250</v>
      </c>
      <c r="N5" s="105" t="s">
        <v>251</v>
      </c>
    </row>
    <row r="6" spans="2:14" ht="14" thickBot="1" x14ac:dyDescent="0.2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2:14" ht="15" thickBot="1" x14ac:dyDescent="0.2">
      <c r="B7" s="61" t="s">
        <v>252</v>
      </c>
      <c r="C7" s="61" t="s">
        <v>150</v>
      </c>
      <c r="D7" s="61"/>
      <c r="E7" s="61">
        <v>464</v>
      </c>
      <c r="F7" s="61" t="s">
        <v>405</v>
      </c>
      <c r="G7" s="61">
        <v>1</v>
      </c>
      <c r="H7" s="61">
        <v>-3</v>
      </c>
      <c r="I7" s="61">
        <v>2</v>
      </c>
      <c r="J7" s="61">
        <v>1</v>
      </c>
      <c r="K7" s="61">
        <v>1</v>
      </c>
      <c r="L7" s="61">
        <v>1</v>
      </c>
      <c r="M7" s="61">
        <v>9</v>
      </c>
      <c r="N7" s="61">
        <v>6</v>
      </c>
    </row>
    <row r="8" spans="2:14" ht="15" thickBot="1" x14ac:dyDescent="0.2">
      <c r="B8" s="61" t="s">
        <v>255</v>
      </c>
      <c r="C8" s="61" t="s">
        <v>406</v>
      </c>
      <c r="D8" s="61"/>
      <c r="E8" s="61">
        <v>637</v>
      </c>
      <c r="F8" s="61" t="s">
        <v>156</v>
      </c>
      <c r="G8" s="61">
        <v>2</v>
      </c>
      <c r="H8" s="61">
        <v>1</v>
      </c>
      <c r="I8" s="61">
        <v>1</v>
      </c>
      <c r="J8" s="61">
        <v>3</v>
      </c>
      <c r="K8" s="61">
        <v>2</v>
      </c>
      <c r="L8" s="61">
        <v>-6</v>
      </c>
      <c r="M8" s="61">
        <v>15</v>
      </c>
      <c r="N8" s="61">
        <v>9</v>
      </c>
    </row>
    <row r="9" spans="2:14" ht="15" thickBot="1" x14ac:dyDescent="0.2">
      <c r="B9" s="61" t="s">
        <v>257</v>
      </c>
      <c r="C9" s="61" t="s">
        <v>25</v>
      </c>
      <c r="D9" s="61" t="s">
        <v>407</v>
      </c>
      <c r="E9" s="61">
        <v>618</v>
      </c>
      <c r="F9" s="61" t="s">
        <v>323</v>
      </c>
      <c r="G9" s="61">
        <v>3</v>
      </c>
      <c r="H9" s="61">
        <v>2</v>
      </c>
      <c r="I9" s="61">
        <v>3</v>
      </c>
      <c r="J9" s="61">
        <v>-10</v>
      </c>
      <c r="K9" s="61">
        <v>6</v>
      </c>
      <c r="L9" s="61">
        <v>5</v>
      </c>
      <c r="M9" s="61">
        <v>29</v>
      </c>
      <c r="N9" s="61">
        <v>19</v>
      </c>
    </row>
    <row r="10" spans="2:14" ht="15" thickBot="1" x14ac:dyDescent="0.2">
      <c r="B10" s="61" t="s">
        <v>259</v>
      </c>
      <c r="C10" s="61" t="s">
        <v>315</v>
      </c>
      <c r="D10" s="61"/>
      <c r="E10" s="61">
        <v>410</v>
      </c>
      <c r="F10" s="61" t="s">
        <v>38</v>
      </c>
      <c r="G10" s="61">
        <v>5</v>
      </c>
      <c r="H10" s="61">
        <v>4</v>
      </c>
      <c r="I10" s="61">
        <v>-9</v>
      </c>
      <c r="J10" s="61">
        <v>4</v>
      </c>
      <c r="K10" s="61">
        <v>3</v>
      </c>
      <c r="L10" s="61">
        <v>3</v>
      </c>
      <c r="M10" s="61">
        <v>28</v>
      </c>
      <c r="N10" s="61">
        <v>19</v>
      </c>
    </row>
    <row r="11" spans="2:14" ht="15" thickBot="1" x14ac:dyDescent="0.2">
      <c r="B11" s="61" t="s">
        <v>261</v>
      </c>
      <c r="C11" s="61" t="s">
        <v>39</v>
      </c>
      <c r="D11" s="61"/>
      <c r="E11" s="61">
        <v>619</v>
      </c>
      <c r="F11" s="61" t="s">
        <v>139</v>
      </c>
      <c r="G11" s="61">
        <v>4</v>
      </c>
      <c r="H11" s="61">
        <v>-5</v>
      </c>
      <c r="I11" s="61">
        <v>5</v>
      </c>
      <c r="J11" s="61">
        <v>5</v>
      </c>
      <c r="K11" s="61">
        <v>4</v>
      </c>
      <c r="L11" s="61">
        <v>4</v>
      </c>
      <c r="M11" s="61">
        <v>27</v>
      </c>
      <c r="N11" s="61">
        <v>22</v>
      </c>
    </row>
    <row r="12" spans="2:14" ht="15" thickBot="1" x14ac:dyDescent="0.2">
      <c r="B12" s="61" t="s">
        <v>264</v>
      </c>
      <c r="C12" s="61" t="s">
        <v>27</v>
      </c>
      <c r="D12" s="61"/>
      <c r="E12" s="61">
        <v>546</v>
      </c>
      <c r="F12" s="61" t="s">
        <v>24</v>
      </c>
      <c r="G12" s="61">
        <v>10</v>
      </c>
      <c r="H12" s="61">
        <v>-11</v>
      </c>
      <c r="I12" s="61">
        <v>4</v>
      </c>
      <c r="J12" s="61">
        <v>2</v>
      </c>
      <c r="K12" s="61">
        <v>7</v>
      </c>
      <c r="L12" s="61">
        <v>2</v>
      </c>
      <c r="M12" s="61">
        <v>36</v>
      </c>
      <c r="N12" s="61">
        <v>25</v>
      </c>
    </row>
    <row r="13" spans="2:14" ht="15" thickBot="1" x14ac:dyDescent="0.2">
      <c r="B13" s="61" t="s">
        <v>265</v>
      </c>
      <c r="C13" s="61" t="s">
        <v>41</v>
      </c>
      <c r="D13" s="61"/>
      <c r="E13" s="61">
        <v>593</v>
      </c>
      <c r="F13" s="61" t="s">
        <v>194</v>
      </c>
      <c r="G13" s="61">
        <v>6</v>
      </c>
      <c r="H13" s="61">
        <v>6</v>
      </c>
      <c r="I13" s="61">
        <v>7</v>
      </c>
      <c r="J13" s="61">
        <v>-8</v>
      </c>
      <c r="K13" s="61">
        <v>8</v>
      </c>
      <c r="L13" s="61">
        <v>7</v>
      </c>
      <c r="M13" s="61">
        <v>42</v>
      </c>
      <c r="N13" s="61">
        <v>34</v>
      </c>
    </row>
    <row r="14" spans="2:14" ht="15" thickBot="1" x14ac:dyDescent="0.2">
      <c r="B14" s="61" t="s">
        <v>267</v>
      </c>
      <c r="C14" s="61" t="s">
        <v>50</v>
      </c>
      <c r="D14" s="61"/>
      <c r="E14" s="61">
        <v>500</v>
      </c>
      <c r="F14" s="61" t="s">
        <v>24</v>
      </c>
      <c r="G14" s="61">
        <v>8</v>
      </c>
      <c r="H14" s="61">
        <v>7</v>
      </c>
      <c r="I14" s="61">
        <v>8</v>
      </c>
      <c r="J14" s="61">
        <v>7</v>
      </c>
      <c r="K14" s="61">
        <v>5</v>
      </c>
      <c r="L14" s="61">
        <v>-9</v>
      </c>
      <c r="M14" s="61">
        <v>44</v>
      </c>
      <c r="N14" s="61">
        <v>35</v>
      </c>
    </row>
    <row r="15" spans="2:14" ht="15" thickBot="1" x14ac:dyDescent="0.2">
      <c r="B15" s="61" t="s">
        <v>269</v>
      </c>
      <c r="C15" s="61" t="s">
        <v>181</v>
      </c>
      <c r="D15" s="61"/>
      <c r="E15" s="61">
        <v>526</v>
      </c>
      <c r="F15" s="61" t="s">
        <v>128</v>
      </c>
      <c r="G15" s="61">
        <v>7</v>
      </c>
      <c r="H15" s="61">
        <v>10</v>
      </c>
      <c r="I15" s="61">
        <v>6</v>
      </c>
      <c r="J15" s="61">
        <v>-12</v>
      </c>
      <c r="K15" s="61">
        <v>10</v>
      </c>
      <c r="L15" s="61">
        <v>11</v>
      </c>
      <c r="M15" s="61">
        <v>56</v>
      </c>
      <c r="N15" s="61">
        <v>44</v>
      </c>
    </row>
    <row r="16" spans="2:14" ht="15" thickBot="1" x14ac:dyDescent="0.2">
      <c r="B16" s="61" t="s">
        <v>274</v>
      </c>
      <c r="C16" s="61" t="s">
        <v>151</v>
      </c>
      <c r="D16" s="61" t="s">
        <v>408</v>
      </c>
      <c r="E16" s="61">
        <v>552</v>
      </c>
      <c r="F16" s="61" t="s">
        <v>38</v>
      </c>
      <c r="G16" s="61">
        <v>12</v>
      </c>
      <c r="H16" s="61">
        <v>9</v>
      </c>
      <c r="I16" s="61">
        <v>10</v>
      </c>
      <c r="J16" s="61" t="s">
        <v>409</v>
      </c>
      <c r="K16" s="61">
        <v>9</v>
      </c>
      <c r="L16" s="61">
        <v>8</v>
      </c>
      <c r="M16" s="61">
        <v>62</v>
      </c>
      <c r="N16" s="61">
        <v>48</v>
      </c>
    </row>
    <row r="17" spans="2:14" ht="15" thickBot="1" x14ac:dyDescent="0.2">
      <c r="B17" s="61" t="s">
        <v>276</v>
      </c>
      <c r="C17" s="61" t="s">
        <v>230</v>
      </c>
      <c r="D17" s="61"/>
      <c r="E17" s="61">
        <v>305</v>
      </c>
      <c r="F17" s="61" t="s">
        <v>128</v>
      </c>
      <c r="G17" s="61">
        <v>-13</v>
      </c>
      <c r="H17" s="61">
        <v>13</v>
      </c>
      <c r="I17" s="61">
        <v>11</v>
      </c>
      <c r="J17" s="61">
        <v>6</v>
      </c>
      <c r="K17" s="61">
        <v>11</v>
      </c>
      <c r="L17" s="61">
        <v>10</v>
      </c>
      <c r="M17" s="61">
        <v>64</v>
      </c>
      <c r="N17" s="61">
        <v>51</v>
      </c>
    </row>
    <row r="18" spans="2:14" ht="15" thickBot="1" x14ac:dyDescent="0.2">
      <c r="B18" s="61" t="s">
        <v>277</v>
      </c>
      <c r="C18" s="61" t="s">
        <v>53</v>
      </c>
      <c r="D18" s="61" t="s">
        <v>410</v>
      </c>
      <c r="E18" s="61">
        <v>620</v>
      </c>
      <c r="F18" s="61" t="s">
        <v>128</v>
      </c>
      <c r="G18" s="61">
        <v>9</v>
      </c>
      <c r="H18" s="61">
        <v>8</v>
      </c>
      <c r="I18" s="61" t="s">
        <v>411</v>
      </c>
      <c r="J18" s="61">
        <v>11</v>
      </c>
      <c r="K18" s="61" t="s">
        <v>412</v>
      </c>
      <c r="L18" s="61" t="s">
        <v>413</v>
      </c>
      <c r="M18" s="61">
        <v>74</v>
      </c>
      <c r="N18" s="61">
        <v>58</v>
      </c>
    </row>
    <row r="19" spans="2:14" ht="15" thickBot="1" x14ac:dyDescent="0.2">
      <c r="B19" s="61" t="s">
        <v>280</v>
      </c>
      <c r="C19" s="61" t="s">
        <v>61</v>
      </c>
      <c r="D19" s="61" t="s">
        <v>414</v>
      </c>
      <c r="E19" s="61">
        <v>550</v>
      </c>
      <c r="F19" s="61" t="s">
        <v>38</v>
      </c>
      <c r="G19" s="61">
        <v>-14</v>
      </c>
      <c r="H19" s="61">
        <v>14</v>
      </c>
      <c r="I19" s="61">
        <v>12</v>
      </c>
      <c r="J19" s="61">
        <v>9</v>
      </c>
      <c r="K19" s="61">
        <v>12</v>
      </c>
      <c r="L19" s="61">
        <v>12</v>
      </c>
      <c r="M19" s="61">
        <v>73</v>
      </c>
      <c r="N19" s="61">
        <v>59</v>
      </c>
    </row>
    <row r="20" spans="2:14" ht="15" thickBot="1" x14ac:dyDescent="0.2">
      <c r="B20" s="61" t="s">
        <v>281</v>
      </c>
      <c r="C20" s="61" t="s">
        <v>29</v>
      </c>
      <c r="D20" s="61" t="s">
        <v>415</v>
      </c>
      <c r="E20" s="61">
        <v>224</v>
      </c>
      <c r="F20" s="61" t="s">
        <v>30</v>
      </c>
      <c r="G20" s="61">
        <v>11</v>
      </c>
      <c r="H20" s="61">
        <v>12</v>
      </c>
      <c r="I20" s="61" t="s">
        <v>411</v>
      </c>
      <c r="J20" s="61" t="s">
        <v>413</v>
      </c>
      <c r="K20" s="61" t="s">
        <v>413</v>
      </c>
      <c r="L20" s="61" t="s">
        <v>413</v>
      </c>
      <c r="M20" s="61">
        <v>87</v>
      </c>
      <c r="N20" s="61">
        <v>71</v>
      </c>
    </row>
    <row r="21" spans="2:14" ht="15" thickBot="1" x14ac:dyDescent="0.2">
      <c r="B21" s="61" t="s">
        <v>284</v>
      </c>
      <c r="C21" s="61" t="s">
        <v>60</v>
      </c>
      <c r="D21" s="61"/>
      <c r="E21" s="61">
        <v>644</v>
      </c>
      <c r="F21" s="61" t="s">
        <v>38</v>
      </c>
      <c r="G21" s="61" t="s">
        <v>411</v>
      </c>
      <c r="H21" s="61" t="s">
        <v>416</v>
      </c>
      <c r="I21" s="61" t="s">
        <v>412</v>
      </c>
      <c r="J21" s="61" t="s">
        <v>413</v>
      </c>
      <c r="K21" s="61" t="s">
        <v>413</v>
      </c>
      <c r="L21" s="61" t="s">
        <v>413</v>
      </c>
      <c r="M21" s="61">
        <v>94</v>
      </c>
      <c r="N21" s="61">
        <v>78</v>
      </c>
    </row>
  </sheetData>
  <mergeCells count="13">
    <mergeCell ref="N5:N6"/>
    <mergeCell ref="H5:H6"/>
    <mergeCell ref="I5:I6"/>
    <mergeCell ref="J5:J6"/>
    <mergeCell ref="K5:K6"/>
    <mergeCell ref="L5:L6"/>
    <mergeCell ref="M5:M6"/>
    <mergeCell ref="G5:G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79FD-98C6-4497-9B1E-A61C7569D7C7}">
  <dimension ref="A1"/>
  <sheetViews>
    <sheetView workbookViewId="0">
      <selection activeCell="Q8" sqref="Q8"/>
    </sheetView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C13E-5B2C-409E-8E2B-CF2A332BE674}">
  <dimension ref="B3:P21"/>
  <sheetViews>
    <sheetView workbookViewId="0">
      <selection activeCell="E13" sqref="E13"/>
    </sheetView>
  </sheetViews>
  <sheetFormatPr baseColWidth="10" defaultColWidth="8.83203125" defaultRowHeight="13" x14ac:dyDescent="0.15"/>
  <cols>
    <col min="2" max="2" width="5.1640625" bestFit="1" customWidth="1"/>
    <col min="3" max="3" width="9.5" bestFit="1" customWidth="1"/>
    <col min="4" max="4" width="10.83203125" bestFit="1" customWidth="1"/>
    <col min="5" max="5" width="18.6640625" bestFit="1" customWidth="1"/>
    <col min="6" max="6" width="10.5" bestFit="1" customWidth="1"/>
    <col min="7" max="7" width="10.83203125" bestFit="1" customWidth="1"/>
    <col min="8" max="8" width="4" bestFit="1" customWidth="1"/>
    <col min="9" max="9" width="9.83203125" bestFit="1" customWidth="1"/>
    <col min="10" max="10" width="9.5" bestFit="1" customWidth="1"/>
    <col min="11" max="13" width="8.6640625" bestFit="1" customWidth="1"/>
    <col min="14" max="14" width="9.6640625" bestFit="1" customWidth="1"/>
    <col min="15" max="15" width="5" bestFit="1" customWidth="1"/>
    <col min="16" max="16" width="4.33203125" bestFit="1" customWidth="1"/>
  </cols>
  <sheetData>
    <row r="3" spans="2:16" ht="14" thickBot="1" x14ac:dyDescent="0.2"/>
    <row r="4" spans="2:16" ht="15" thickBot="1" x14ac:dyDescent="0.2">
      <c r="B4" s="25" t="s">
        <v>236</v>
      </c>
      <c r="C4" s="26" t="s">
        <v>238</v>
      </c>
      <c r="D4" s="26" t="s">
        <v>377</v>
      </c>
      <c r="E4" s="26" t="s">
        <v>4</v>
      </c>
      <c r="F4" s="26" t="s">
        <v>308</v>
      </c>
      <c r="G4" s="26" t="s">
        <v>309</v>
      </c>
      <c r="H4" s="26" t="s">
        <v>242</v>
      </c>
      <c r="I4" s="27" t="s">
        <v>243</v>
      </c>
      <c r="J4" s="27" t="s">
        <v>244</v>
      </c>
      <c r="K4" s="27" t="s">
        <v>245</v>
      </c>
      <c r="L4" s="27" t="s">
        <v>246</v>
      </c>
      <c r="M4" s="27" t="s">
        <v>247</v>
      </c>
      <c r="N4" s="27" t="s">
        <v>248</v>
      </c>
      <c r="O4" s="26" t="s">
        <v>250</v>
      </c>
      <c r="P4" s="28" t="s">
        <v>251</v>
      </c>
    </row>
    <row r="5" spans="2:16" ht="15" thickTop="1" thickBot="1" x14ac:dyDescent="0.2">
      <c r="B5" s="29" t="s">
        <v>252</v>
      </c>
      <c r="C5" s="30" t="s">
        <v>253</v>
      </c>
      <c r="D5" s="30">
        <v>600</v>
      </c>
      <c r="E5" s="30" t="s">
        <v>24</v>
      </c>
      <c r="F5" s="30" t="s">
        <v>378</v>
      </c>
      <c r="G5" s="30"/>
      <c r="H5" s="30">
        <v>845</v>
      </c>
      <c r="I5" s="30">
        <v>6</v>
      </c>
      <c r="J5" s="30">
        <v>1</v>
      </c>
      <c r="K5" s="30">
        <v>1</v>
      </c>
      <c r="L5" s="30">
        <v>3</v>
      </c>
      <c r="M5" s="30">
        <v>-13</v>
      </c>
      <c r="N5" s="30">
        <v>5</v>
      </c>
      <c r="O5" s="30">
        <v>29</v>
      </c>
      <c r="P5" s="31">
        <v>16</v>
      </c>
    </row>
    <row r="6" spans="2:16" ht="15" thickTop="1" thickBot="1" x14ac:dyDescent="0.2">
      <c r="B6" s="29" t="s">
        <v>255</v>
      </c>
      <c r="C6" s="30" t="s">
        <v>253</v>
      </c>
      <c r="D6" s="30">
        <v>637</v>
      </c>
      <c r="E6" s="30" t="s">
        <v>156</v>
      </c>
      <c r="F6" s="30" t="s">
        <v>379</v>
      </c>
      <c r="G6" s="30"/>
      <c r="H6" s="30">
        <v>845</v>
      </c>
      <c r="I6" s="30">
        <v>1</v>
      </c>
      <c r="J6" s="30">
        <v>6</v>
      </c>
      <c r="K6" s="30">
        <v>3</v>
      </c>
      <c r="L6" s="30">
        <v>-8</v>
      </c>
      <c r="M6" s="30">
        <v>5</v>
      </c>
      <c r="N6" s="30">
        <v>2</v>
      </c>
      <c r="O6" s="30">
        <v>25</v>
      </c>
      <c r="P6" s="31">
        <v>17</v>
      </c>
    </row>
    <row r="7" spans="2:16" ht="15" thickTop="1" thickBot="1" x14ac:dyDescent="0.2">
      <c r="B7" s="29" t="s">
        <v>257</v>
      </c>
      <c r="C7" s="30" t="s">
        <v>253</v>
      </c>
      <c r="D7" s="30">
        <v>610</v>
      </c>
      <c r="E7" s="30" t="s">
        <v>24</v>
      </c>
      <c r="F7" s="30" t="s">
        <v>380</v>
      </c>
      <c r="G7" s="30"/>
      <c r="H7" s="30">
        <v>845</v>
      </c>
      <c r="I7" s="30">
        <v>4</v>
      </c>
      <c r="J7" s="30">
        <v>5</v>
      </c>
      <c r="K7" s="30">
        <v>-8</v>
      </c>
      <c r="L7" s="30">
        <v>4</v>
      </c>
      <c r="M7" s="30">
        <v>3</v>
      </c>
      <c r="N7" s="30">
        <v>3</v>
      </c>
      <c r="O7" s="30">
        <v>27</v>
      </c>
      <c r="P7" s="31">
        <v>19</v>
      </c>
    </row>
    <row r="8" spans="2:16" ht="15" thickTop="1" thickBot="1" x14ac:dyDescent="0.2">
      <c r="B8" s="29" t="s">
        <v>259</v>
      </c>
      <c r="C8" s="30" t="s">
        <v>253</v>
      </c>
      <c r="D8" s="30">
        <v>593</v>
      </c>
      <c r="E8" s="30" t="s">
        <v>381</v>
      </c>
      <c r="F8" s="30" t="s">
        <v>382</v>
      </c>
      <c r="G8" s="30"/>
      <c r="H8" s="30">
        <v>845</v>
      </c>
      <c r="I8" s="30">
        <v>5</v>
      </c>
      <c r="J8" s="30">
        <v>-9</v>
      </c>
      <c r="K8" s="30">
        <v>2</v>
      </c>
      <c r="L8" s="30">
        <v>5</v>
      </c>
      <c r="M8" s="30">
        <v>4</v>
      </c>
      <c r="N8" s="30">
        <v>4</v>
      </c>
      <c r="O8" s="30">
        <v>29</v>
      </c>
      <c r="P8" s="31">
        <v>20</v>
      </c>
    </row>
    <row r="9" spans="2:16" ht="15" thickTop="1" thickBot="1" x14ac:dyDescent="0.2">
      <c r="B9" s="29" t="s">
        <v>261</v>
      </c>
      <c r="C9" s="30" t="s">
        <v>253</v>
      </c>
      <c r="D9" s="30">
        <v>618</v>
      </c>
      <c r="E9" s="30" t="s">
        <v>383</v>
      </c>
      <c r="F9" s="30" t="s">
        <v>384</v>
      </c>
      <c r="G9" s="30"/>
      <c r="H9" s="30">
        <v>845</v>
      </c>
      <c r="I9" s="30">
        <v>2</v>
      </c>
      <c r="J9" s="30">
        <v>4</v>
      </c>
      <c r="K9" s="30">
        <v>7</v>
      </c>
      <c r="L9" s="30">
        <v>10</v>
      </c>
      <c r="M9" s="30">
        <v>1</v>
      </c>
      <c r="N9" s="30" t="s">
        <v>385</v>
      </c>
      <c r="O9" s="30">
        <v>45</v>
      </c>
      <c r="P9" s="31">
        <v>24</v>
      </c>
    </row>
    <row r="10" spans="2:16" ht="15" thickTop="1" thickBot="1" x14ac:dyDescent="0.2">
      <c r="B10" s="29" t="s">
        <v>264</v>
      </c>
      <c r="C10" s="30" t="s">
        <v>253</v>
      </c>
      <c r="D10" s="30">
        <v>546</v>
      </c>
      <c r="E10" s="30" t="s">
        <v>371</v>
      </c>
      <c r="F10" s="30" t="s">
        <v>386</v>
      </c>
      <c r="G10" s="30"/>
      <c r="H10" s="30">
        <v>845</v>
      </c>
      <c r="I10" s="30">
        <v>-14</v>
      </c>
      <c r="J10" s="30">
        <v>7</v>
      </c>
      <c r="K10" s="30">
        <v>4</v>
      </c>
      <c r="L10" s="30">
        <v>2</v>
      </c>
      <c r="M10" s="30">
        <v>2</v>
      </c>
      <c r="N10" s="30">
        <v>9</v>
      </c>
      <c r="O10" s="30">
        <v>38</v>
      </c>
      <c r="P10" s="31">
        <v>24</v>
      </c>
    </row>
    <row r="11" spans="2:16" ht="15" thickTop="1" thickBot="1" x14ac:dyDescent="0.2">
      <c r="B11" s="29" t="s">
        <v>265</v>
      </c>
      <c r="C11" s="30" t="s">
        <v>253</v>
      </c>
      <c r="D11" s="30">
        <v>608</v>
      </c>
      <c r="E11" s="30" t="s">
        <v>123</v>
      </c>
      <c r="F11" s="30" t="s">
        <v>387</v>
      </c>
      <c r="G11" s="30"/>
      <c r="H11" s="30">
        <v>845</v>
      </c>
      <c r="I11" s="30">
        <v>7</v>
      </c>
      <c r="J11" s="30">
        <v>-11</v>
      </c>
      <c r="K11" s="30">
        <v>5</v>
      </c>
      <c r="L11" s="30">
        <v>1</v>
      </c>
      <c r="M11" s="30">
        <v>6</v>
      </c>
      <c r="N11" s="30">
        <v>6</v>
      </c>
      <c r="O11" s="30">
        <v>36</v>
      </c>
      <c r="P11" s="31">
        <v>25</v>
      </c>
    </row>
    <row r="12" spans="2:16" ht="15" thickTop="1" thickBot="1" x14ac:dyDescent="0.2">
      <c r="B12" s="29" t="s">
        <v>267</v>
      </c>
      <c r="C12" s="30" t="s">
        <v>253</v>
      </c>
      <c r="D12" s="30">
        <v>601</v>
      </c>
      <c r="E12" s="30" t="s">
        <v>388</v>
      </c>
      <c r="F12" s="30" t="s">
        <v>389</v>
      </c>
      <c r="G12" s="30"/>
      <c r="H12" s="30">
        <v>845</v>
      </c>
      <c r="I12" s="30">
        <v>8</v>
      </c>
      <c r="J12" s="30">
        <v>2</v>
      </c>
      <c r="K12" s="30">
        <v>-9</v>
      </c>
      <c r="L12" s="30">
        <v>6</v>
      </c>
      <c r="M12" s="30">
        <v>7</v>
      </c>
      <c r="N12" s="30">
        <v>7</v>
      </c>
      <c r="O12" s="30">
        <v>39</v>
      </c>
      <c r="P12" s="31">
        <v>30</v>
      </c>
    </row>
    <row r="13" spans="2:16" ht="15" thickTop="1" thickBot="1" x14ac:dyDescent="0.2">
      <c r="B13" s="29" t="s">
        <v>269</v>
      </c>
      <c r="C13" s="30" t="s">
        <v>253</v>
      </c>
      <c r="D13" s="30">
        <v>619</v>
      </c>
      <c r="E13" s="30" t="s">
        <v>139</v>
      </c>
      <c r="F13" s="30" t="s">
        <v>390</v>
      </c>
      <c r="G13" s="30"/>
      <c r="H13" s="30">
        <v>845</v>
      </c>
      <c r="I13" s="30">
        <v>3</v>
      </c>
      <c r="J13" s="30">
        <v>8</v>
      </c>
      <c r="K13" s="30">
        <v>6</v>
      </c>
      <c r="L13" s="30">
        <v>7</v>
      </c>
      <c r="M13" s="30">
        <v>-11</v>
      </c>
      <c r="N13" s="30">
        <v>8</v>
      </c>
      <c r="O13" s="30">
        <v>43</v>
      </c>
      <c r="P13" s="31">
        <v>32</v>
      </c>
    </row>
    <row r="14" spans="2:16" ht="15" thickTop="1" thickBot="1" x14ac:dyDescent="0.2">
      <c r="B14" s="29" t="s">
        <v>274</v>
      </c>
      <c r="C14" s="30" t="s">
        <v>253</v>
      </c>
      <c r="D14" s="30">
        <v>639</v>
      </c>
      <c r="E14" s="30" t="s">
        <v>156</v>
      </c>
      <c r="F14" s="30" t="s">
        <v>391</v>
      </c>
      <c r="G14" s="30"/>
      <c r="H14" s="30">
        <v>845</v>
      </c>
      <c r="I14" s="30">
        <v>11</v>
      </c>
      <c r="J14" s="30">
        <v>-12</v>
      </c>
      <c r="K14" s="30">
        <v>10</v>
      </c>
      <c r="L14" s="30">
        <v>9</v>
      </c>
      <c r="M14" s="30">
        <v>9</v>
      </c>
      <c r="N14" s="30">
        <v>1</v>
      </c>
      <c r="O14" s="30">
        <v>52</v>
      </c>
      <c r="P14" s="31">
        <v>40</v>
      </c>
    </row>
    <row r="15" spans="2:16" ht="15" thickTop="1" thickBot="1" x14ac:dyDescent="0.2">
      <c r="B15" s="29" t="s">
        <v>276</v>
      </c>
      <c r="C15" s="30" t="s">
        <v>253</v>
      </c>
      <c r="D15" s="30">
        <v>483</v>
      </c>
      <c r="E15" s="30" t="s">
        <v>392</v>
      </c>
      <c r="F15" s="30" t="s">
        <v>393</v>
      </c>
      <c r="G15" s="30"/>
      <c r="H15" s="30">
        <v>845</v>
      </c>
      <c r="I15" s="30">
        <v>12</v>
      </c>
      <c r="J15" s="30">
        <v>-13</v>
      </c>
      <c r="K15" s="30">
        <v>11</v>
      </c>
      <c r="L15" s="30">
        <v>11</v>
      </c>
      <c r="M15" s="30">
        <v>10</v>
      </c>
      <c r="N15" s="30">
        <v>11</v>
      </c>
      <c r="O15" s="30">
        <v>68</v>
      </c>
      <c r="P15" s="31">
        <v>55</v>
      </c>
    </row>
    <row r="16" spans="2:16" ht="15" thickTop="1" thickBot="1" x14ac:dyDescent="0.2">
      <c r="B16" s="29" t="s">
        <v>277</v>
      </c>
      <c r="C16" s="30" t="s">
        <v>253</v>
      </c>
      <c r="D16" s="30">
        <v>500</v>
      </c>
      <c r="E16" s="30" t="s">
        <v>24</v>
      </c>
      <c r="F16" s="30" t="s">
        <v>394</v>
      </c>
      <c r="G16" s="30"/>
      <c r="H16" s="30">
        <v>845</v>
      </c>
      <c r="I16" s="30">
        <v>10</v>
      </c>
      <c r="J16" s="30">
        <v>10</v>
      </c>
      <c r="K16" s="30">
        <v>12</v>
      </c>
      <c r="L16" s="30">
        <v>-16</v>
      </c>
      <c r="M16" s="30">
        <v>14</v>
      </c>
      <c r="N16" s="30">
        <v>16</v>
      </c>
      <c r="O16" s="30">
        <v>78</v>
      </c>
      <c r="P16" s="31">
        <v>62</v>
      </c>
    </row>
    <row r="17" spans="2:16" ht="15" thickTop="1" thickBot="1" x14ac:dyDescent="0.2">
      <c r="B17" s="29" t="s">
        <v>280</v>
      </c>
      <c r="C17" s="30" t="s">
        <v>253</v>
      </c>
      <c r="D17" s="30">
        <v>620</v>
      </c>
      <c r="E17" s="30" t="s">
        <v>128</v>
      </c>
      <c r="F17" s="30" t="s">
        <v>395</v>
      </c>
      <c r="G17" s="30"/>
      <c r="H17" s="30">
        <v>845</v>
      </c>
      <c r="I17" s="30">
        <v>18</v>
      </c>
      <c r="J17" s="30" t="s">
        <v>396</v>
      </c>
      <c r="K17" s="30" t="s">
        <v>397</v>
      </c>
      <c r="L17" s="30">
        <v>13</v>
      </c>
      <c r="M17" s="30">
        <v>12</v>
      </c>
      <c r="N17" s="30">
        <v>12</v>
      </c>
      <c r="O17" s="30">
        <v>97</v>
      </c>
      <c r="P17" s="31">
        <v>76</v>
      </c>
    </row>
    <row r="18" spans="2:16" ht="15" thickTop="1" thickBot="1" x14ac:dyDescent="0.2">
      <c r="B18" s="29" t="s">
        <v>281</v>
      </c>
      <c r="C18" s="30" t="s">
        <v>253</v>
      </c>
      <c r="D18" s="30">
        <v>46</v>
      </c>
      <c r="E18" s="30" t="s">
        <v>24</v>
      </c>
      <c r="F18" s="30" t="s">
        <v>398</v>
      </c>
      <c r="G18" s="30"/>
      <c r="H18" s="30">
        <v>845</v>
      </c>
      <c r="I18" s="30">
        <v>13</v>
      </c>
      <c r="J18" s="30" t="s">
        <v>396</v>
      </c>
      <c r="K18" s="30" t="s">
        <v>397</v>
      </c>
      <c r="L18" s="30" t="s">
        <v>399</v>
      </c>
      <c r="M18" s="30" t="s">
        <v>397</v>
      </c>
      <c r="N18" s="30" t="s">
        <v>397</v>
      </c>
      <c r="O18" s="30">
        <v>118</v>
      </c>
      <c r="P18" s="31">
        <v>97</v>
      </c>
    </row>
    <row r="19" spans="2:16" ht="15" thickTop="1" thickBot="1" x14ac:dyDescent="0.2">
      <c r="B19" s="29" t="s">
        <v>284</v>
      </c>
      <c r="C19" s="30" t="s">
        <v>253</v>
      </c>
      <c r="D19" s="30">
        <v>633</v>
      </c>
      <c r="E19" s="30" t="s">
        <v>400</v>
      </c>
      <c r="F19" s="30" t="s">
        <v>401</v>
      </c>
      <c r="G19" s="30"/>
      <c r="H19" s="30">
        <v>845</v>
      </c>
      <c r="I19" s="30" t="s">
        <v>402</v>
      </c>
      <c r="J19" s="30" t="s">
        <v>397</v>
      </c>
      <c r="K19" s="30" t="s">
        <v>397</v>
      </c>
      <c r="L19" s="30" t="s">
        <v>397</v>
      </c>
      <c r="M19" s="30" t="s">
        <v>397</v>
      </c>
      <c r="N19" s="30" t="s">
        <v>397</v>
      </c>
      <c r="O19" s="30">
        <v>126</v>
      </c>
      <c r="P19" s="31">
        <v>105</v>
      </c>
    </row>
    <row r="20" spans="2:16" ht="15" thickTop="1" thickBot="1" x14ac:dyDescent="0.2">
      <c r="B20" s="29" t="s">
        <v>286</v>
      </c>
      <c r="C20" s="33" t="s">
        <v>253</v>
      </c>
      <c r="D20" s="33">
        <v>566</v>
      </c>
      <c r="E20" s="33" t="s">
        <v>403</v>
      </c>
      <c r="F20" s="33" t="s">
        <v>404</v>
      </c>
      <c r="G20" s="33"/>
      <c r="H20" s="33">
        <v>845</v>
      </c>
      <c r="I20" s="33" t="s">
        <v>402</v>
      </c>
      <c r="J20" s="33" t="s">
        <v>397</v>
      </c>
      <c r="K20" s="33" t="s">
        <v>397</v>
      </c>
      <c r="L20" s="33" t="s">
        <v>397</v>
      </c>
      <c r="M20" s="33" t="s">
        <v>397</v>
      </c>
      <c r="N20" s="33" t="s">
        <v>397</v>
      </c>
      <c r="O20" s="33">
        <v>126</v>
      </c>
      <c r="P20" s="36">
        <v>105</v>
      </c>
    </row>
    <row r="21" spans="2:16" ht="14" thickTop="1" x14ac:dyDescent="0.15"/>
  </sheetData>
  <phoneticPr fontId="18" type="noConversion"/>
  <hyperlinks>
    <hyperlink ref="I4" r:id="rId1" location="r1" display="https://elyc.org.uk/resources/Documents/Results/2023 Results/Open Events/Regatta 2023/Regatta 2023 Skiff Results.htm - r1" xr:uid="{FA272CC1-4B32-42EA-BEBC-B1BF2710023C}"/>
    <hyperlink ref="J4" r:id="rId2" location="r2" display="https://elyc.org.uk/resources/Documents/Results/2023 Results/Open Events/Regatta 2023/Regatta 2023 Skiff Results.htm - r2" xr:uid="{B6D74C9D-7CFF-477A-8B30-CB7A43B9E584}"/>
    <hyperlink ref="K4" r:id="rId3" location="r3" display="https://elyc.org.uk/resources/Documents/Results/2023 Results/Open Events/Regatta 2023/Regatta 2023 Skiff Results.htm - r3" xr:uid="{529740B9-49F9-4B2D-AE89-D33841F9A7C8}"/>
    <hyperlink ref="L4" r:id="rId4" location="r4" display="https://elyc.org.uk/resources/Documents/Results/2023 Results/Open Events/Regatta 2023/Regatta 2023 Skiff Results.htm - r4" xr:uid="{DE11A773-E6ED-402C-A4C0-D5BF44F2BBA7}"/>
    <hyperlink ref="M4" r:id="rId5" location="r5" display="https://elyc.org.uk/resources/Documents/Results/2023 Results/Open Events/Regatta 2023/Regatta 2023 Skiff Results.htm - r5" xr:uid="{EF6AD120-120D-4661-8B89-28A30270AA36}"/>
    <hyperlink ref="N4" r:id="rId6" location="r6" display="https://elyc.org.uk/resources/Documents/Results/2023 Results/Open Events/Regatta 2023/Regatta 2023 Skiff Results.htm - r6" xr:uid="{CC4CEC6D-7069-4151-985E-63FE4826BDDB}"/>
  </hyperlink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4ED8-AD11-43F1-9F02-80ABF1DD54A9}">
  <dimension ref="C3:N12"/>
  <sheetViews>
    <sheetView workbookViewId="0">
      <selection activeCell="C26" sqref="C26"/>
    </sheetView>
  </sheetViews>
  <sheetFormatPr baseColWidth="10" defaultColWidth="8.83203125" defaultRowHeight="13" x14ac:dyDescent="0.15"/>
  <sheetData>
    <row r="3" spans="3:14" ht="14" thickBot="1" x14ac:dyDescent="0.2"/>
    <row r="4" spans="3:14" ht="29" thickBot="1" x14ac:dyDescent="0.2">
      <c r="C4" s="60" t="s">
        <v>236</v>
      </c>
      <c r="D4" s="60" t="s">
        <v>238</v>
      </c>
      <c r="E4" s="60" t="s">
        <v>362</v>
      </c>
      <c r="F4" s="60" t="s">
        <v>308</v>
      </c>
      <c r="G4" s="60" t="s">
        <v>309</v>
      </c>
      <c r="H4" s="60" t="s">
        <v>4</v>
      </c>
      <c r="I4" s="60" t="s">
        <v>363</v>
      </c>
      <c r="J4" s="60" t="s">
        <v>243</v>
      </c>
      <c r="K4" s="60" t="s">
        <v>244</v>
      </c>
      <c r="L4" s="60" t="s">
        <v>245</v>
      </c>
      <c r="M4" s="60" t="s">
        <v>250</v>
      </c>
      <c r="N4" s="60" t="s">
        <v>251</v>
      </c>
    </row>
    <row r="5" spans="3:14" ht="43" thickBot="1" x14ac:dyDescent="0.2">
      <c r="C5" s="61" t="s">
        <v>252</v>
      </c>
      <c r="D5" s="61" t="s">
        <v>321</v>
      </c>
      <c r="E5" s="61" t="s">
        <v>364</v>
      </c>
      <c r="F5" s="61" t="s">
        <v>365</v>
      </c>
      <c r="G5" s="61"/>
      <c r="H5" s="61" t="s">
        <v>366</v>
      </c>
      <c r="I5" s="61"/>
      <c r="J5" s="61">
        <v>2</v>
      </c>
      <c r="K5" s="61">
        <v>2</v>
      </c>
      <c r="L5" s="61">
        <v>1</v>
      </c>
      <c r="M5" s="61">
        <v>5</v>
      </c>
      <c r="N5" s="61">
        <v>5</v>
      </c>
    </row>
    <row r="6" spans="3:14" ht="29" thickBot="1" x14ac:dyDescent="0.2">
      <c r="C6" s="61" t="s">
        <v>255</v>
      </c>
      <c r="D6" s="61" t="s">
        <v>321</v>
      </c>
      <c r="E6" s="61">
        <v>410</v>
      </c>
      <c r="F6" s="61" t="s">
        <v>367</v>
      </c>
      <c r="G6" s="61"/>
      <c r="H6" s="61" t="s">
        <v>38</v>
      </c>
      <c r="I6" s="61" t="s">
        <v>368</v>
      </c>
      <c r="J6" s="61">
        <v>3</v>
      </c>
      <c r="K6" s="61">
        <v>3</v>
      </c>
      <c r="L6" s="61">
        <v>2</v>
      </c>
      <c r="M6" s="61">
        <v>8</v>
      </c>
      <c r="N6" s="61">
        <v>8</v>
      </c>
    </row>
    <row r="7" spans="3:14" ht="29" thickBot="1" x14ac:dyDescent="0.2">
      <c r="C7" s="61" t="s">
        <v>257</v>
      </c>
      <c r="D7" s="61" t="s">
        <v>321</v>
      </c>
      <c r="E7" s="61">
        <v>608</v>
      </c>
      <c r="F7" s="61" t="s">
        <v>62</v>
      </c>
      <c r="G7" s="61"/>
      <c r="H7" s="61" t="s">
        <v>123</v>
      </c>
      <c r="I7" s="61"/>
      <c r="J7" s="61">
        <v>5</v>
      </c>
      <c r="K7" s="61">
        <v>1</v>
      </c>
      <c r="L7" s="61">
        <v>3</v>
      </c>
      <c r="M7" s="61">
        <v>9</v>
      </c>
      <c r="N7" s="61">
        <v>9</v>
      </c>
    </row>
    <row r="8" spans="3:14" ht="43" thickBot="1" x14ac:dyDescent="0.2">
      <c r="C8" s="61" t="s">
        <v>259</v>
      </c>
      <c r="D8" s="61" t="s">
        <v>321</v>
      </c>
      <c r="E8" s="61">
        <v>618</v>
      </c>
      <c r="F8" s="61" t="s">
        <v>369</v>
      </c>
      <c r="G8" s="61"/>
      <c r="H8" s="61" t="s">
        <v>155</v>
      </c>
      <c r="I8" s="61"/>
      <c r="J8" s="61">
        <v>1</v>
      </c>
      <c r="K8" s="61">
        <v>6</v>
      </c>
      <c r="L8" s="61">
        <v>5</v>
      </c>
      <c r="M8" s="61">
        <v>12</v>
      </c>
      <c r="N8" s="61">
        <v>12</v>
      </c>
    </row>
    <row r="9" spans="3:14" ht="43" thickBot="1" x14ac:dyDescent="0.2">
      <c r="C9" s="61" t="s">
        <v>261</v>
      </c>
      <c r="D9" s="61" t="s">
        <v>321</v>
      </c>
      <c r="E9" s="61">
        <v>546</v>
      </c>
      <c r="F9" s="61" t="s">
        <v>370</v>
      </c>
      <c r="G9" s="61"/>
      <c r="H9" s="61" t="s">
        <v>371</v>
      </c>
      <c r="I9" s="61"/>
      <c r="J9" s="61">
        <v>4</v>
      </c>
      <c r="K9" s="61">
        <v>4</v>
      </c>
      <c r="L9" s="61">
        <v>7</v>
      </c>
      <c r="M9" s="61">
        <v>15</v>
      </c>
      <c r="N9" s="61">
        <v>15</v>
      </c>
    </row>
    <row r="10" spans="3:14" ht="29" thickBot="1" x14ac:dyDescent="0.2">
      <c r="C10" s="61" t="s">
        <v>264</v>
      </c>
      <c r="D10" s="61" t="s">
        <v>321</v>
      </c>
      <c r="E10" s="61">
        <v>620</v>
      </c>
      <c r="F10" s="61" t="s">
        <v>372</v>
      </c>
      <c r="G10" s="61"/>
      <c r="H10" s="61" t="s">
        <v>128</v>
      </c>
      <c r="I10" s="61"/>
      <c r="J10" s="61">
        <v>7</v>
      </c>
      <c r="K10" s="61">
        <v>5</v>
      </c>
      <c r="L10" s="61">
        <v>4</v>
      </c>
      <c r="M10" s="61">
        <v>16</v>
      </c>
      <c r="N10" s="61">
        <v>16</v>
      </c>
    </row>
    <row r="11" spans="3:14" ht="29" thickBot="1" x14ac:dyDescent="0.2">
      <c r="C11" s="61" t="s">
        <v>265</v>
      </c>
      <c r="D11" s="61" t="s">
        <v>321</v>
      </c>
      <c r="E11" s="61" t="s">
        <v>373</v>
      </c>
      <c r="F11" s="61" t="s">
        <v>374</v>
      </c>
      <c r="G11" s="61"/>
      <c r="H11" s="61" t="s">
        <v>375</v>
      </c>
      <c r="I11" s="61"/>
      <c r="J11" s="61">
        <v>6</v>
      </c>
      <c r="K11" s="61">
        <v>8</v>
      </c>
      <c r="L11" s="61">
        <v>6</v>
      </c>
      <c r="M11" s="61">
        <v>20</v>
      </c>
      <c r="N11" s="61">
        <v>20</v>
      </c>
    </row>
    <row r="12" spans="3:14" ht="29" thickBot="1" x14ac:dyDescent="0.2">
      <c r="C12" s="61" t="s">
        <v>267</v>
      </c>
      <c r="D12" s="61" t="s">
        <v>321</v>
      </c>
      <c r="E12" s="61">
        <v>26</v>
      </c>
      <c r="F12" s="61" t="s">
        <v>376</v>
      </c>
      <c r="G12" s="61"/>
      <c r="H12" s="61" t="s">
        <v>128</v>
      </c>
      <c r="I12" s="61" t="s">
        <v>368</v>
      </c>
      <c r="J12" s="61">
        <v>8</v>
      </c>
      <c r="K12" s="61">
        <v>7</v>
      </c>
      <c r="L12" s="61">
        <v>8</v>
      </c>
      <c r="M12" s="61">
        <v>23</v>
      </c>
      <c r="N12" s="61">
        <v>23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6747-735D-4DE5-B402-9370472F98E1}">
  <dimension ref="B2:N46"/>
  <sheetViews>
    <sheetView workbookViewId="0">
      <selection activeCell="F11" sqref="F11"/>
    </sheetView>
  </sheetViews>
  <sheetFormatPr baseColWidth="10" defaultColWidth="8.83203125" defaultRowHeight="13" x14ac:dyDescent="0.15"/>
  <cols>
    <col min="6" max="6" width="24.1640625" customWidth="1"/>
    <col min="7" max="7" width="27.6640625" customWidth="1"/>
  </cols>
  <sheetData>
    <row r="2" spans="2:14" ht="14" thickBot="1" x14ac:dyDescent="0.2"/>
    <row r="3" spans="2:14" x14ac:dyDescent="0.15">
      <c r="B3" s="107" t="s">
        <v>236</v>
      </c>
      <c r="C3" s="107" t="s">
        <v>237</v>
      </c>
      <c r="D3" s="107" t="s">
        <v>338</v>
      </c>
      <c r="E3" s="107" t="s">
        <v>307</v>
      </c>
      <c r="F3" s="48" t="s">
        <v>339</v>
      </c>
      <c r="G3" s="107" t="s">
        <v>4</v>
      </c>
      <c r="H3" s="107" t="s">
        <v>320</v>
      </c>
      <c r="I3" s="107" t="s">
        <v>243</v>
      </c>
      <c r="J3" s="107" t="s">
        <v>244</v>
      </c>
      <c r="K3" s="107" t="s">
        <v>245</v>
      </c>
      <c r="L3" s="48" t="s">
        <v>320</v>
      </c>
      <c r="M3" s="107" t="s">
        <v>250</v>
      </c>
      <c r="N3" s="109" t="s">
        <v>251</v>
      </c>
    </row>
    <row r="4" spans="2:14" ht="14" thickBot="1" x14ac:dyDescent="0.2">
      <c r="B4" s="108"/>
      <c r="C4" s="108"/>
      <c r="D4" s="108"/>
      <c r="E4" s="108"/>
      <c r="F4" s="40" t="s">
        <v>340</v>
      </c>
      <c r="G4" s="108"/>
      <c r="H4" s="108"/>
      <c r="I4" s="108"/>
      <c r="J4" s="108"/>
      <c r="K4" s="108"/>
      <c r="L4" s="40" t="s">
        <v>341</v>
      </c>
      <c r="M4" s="108"/>
      <c r="N4" s="110"/>
    </row>
    <row r="5" spans="2:14" ht="15" customHeight="1" thickBot="1" x14ac:dyDescent="0.2">
      <c r="B5" s="49" t="s">
        <v>252</v>
      </c>
      <c r="C5" s="41" t="s">
        <v>253</v>
      </c>
      <c r="D5" s="41" t="s">
        <v>342</v>
      </c>
      <c r="E5" s="41">
        <v>636</v>
      </c>
      <c r="F5" s="41" t="s">
        <v>165</v>
      </c>
      <c r="G5" s="41"/>
      <c r="H5" s="41">
        <v>77</v>
      </c>
      <c r="I5" s="42">
        <v>3</v>
      </c>
      <c r="J5" s="43">
        <v>2</v>
      </c>
      <c r="K5" s="44">
        <v>1</v>
      </c>
      <c r="L5" s="41"/>
      <c r="M5" s="41">
        <v>6</v>
      </c>
      <c r="N5" s="50">
        <v>6</v>
      </c>
    </row>
    <row r="6" spans="2:14" ht="15" customHeight="1" thickBot="1" x14ac:dyDescent="0.2">
      <c r="B6" s="51" t="s">
        <v>255</v>
      </c>
      <c r="C6" s="45" t="s">
        <v>253</v>
      </c>
      <c r="D6" s="45" t="s">
        <v>342</v>
      </c>
      <c r="E6" s="45">
        <v>638</v>
      </c>
      <c r="F6" s="45" t="s">
        <v>171</v>
      </c>
      <c r="G6" s="45"/>
      <c r="H6" s="45">
        <v>78</v>
      </c>
      <c r="I6" s="43">
        <v>2</v>
      </c>
      <c r="J6" s="42">
        <v>3</v>
      </c>
      <c r="K6" s="42">
        <v>3</v>
      </c>
      <c r="L6" s="45"/>
      <c r="M6" s="45">
        <v>8</v>
      </c>
      <c r="N6" s="52">
        <v>8</v>
      </c>
    </row>
    <row r="7" spans="2:14" ht="15" customHeight="1" thickBot="1" x14ac:dyDescent="0.2">
      <c r="B7" s="49" t="s">
        <v>257</v>
      </c>
      <c r="C7" s="41" t="s">
        <v>253</v>
      </c>
      <c r="D7" s="41" t="s">
        <v>342</v>
      </c>
      <c r="E7" s="41">
        <v>549</v>
      </c>
      <c r="F7" s="41" t="s">
        <v>270</v>
      </c>
      <c r="G7" s="41"/>
      <c r="H7" s="41">
        <v>63</v>
      </c>
      <c r="I7" s="41">
        <v>6</v>
      </c>
      <c r="J7" s="44">
        <v>1</v>
      </c>
      <c r="K7" s="43">
        <v>2</v>
      </c>
      <c r="L7" s="41"/>
      <c r="M7" s="41">
        <v>9</v>
      </c>
      <c r="N7" s="50">
        <v>9</v>
      </c>
    </row>
    <row r="8" spans="2:14" ht="15" customHeight="1" thickBot="1" x14ac:dyDescent="0.2">
      <c r="B8" s="51" t="s">
        <v>259</v>
      </c>
      <c r="C8" s="45" t="s">
        <v>253</v>
      </c>
      <c r="D8" s="45" t="s">
        <v>342</v>
      </c>
      <c r="E8" s="45">
        <v>516</v>
      </c>
      <c r="F8" s="45" t="s">
        <v>343</v>
      </c>
      <c r="G8" s="45"/>
      <c r="H8" s="45">
        <v>60</v>
      </c>
      <c r="I8" s="45">
        <v>4</v>
      </c>
      <c r="J8" s="45">
        <v>5</v>
      </c>
      <c r="K8" s="45">
        <v>7</v>
      </c>
      <c r="L8" s="45"/>
      <c r="M8" s="45">
        <v>16</v>
      </c>
      <c r="N8" s="52">
        <v>16</v>
      </c>
    </row>
    <row r="9" spans="2:14" ht="15" customHeight="1" thickBot="1" x14ac:dyDescent="0.2">
      <c r="B9" s="49" t="s">
        <v>261</v>
      </c>
      <c r="C9" s="41" t="s">
        <v>253</v>
      </c>
      <c r="D9" s="41" t="s">
        <v>342</v>
      </c>
      <c r="E9" s="41">
        <v>627</v>
      </c>
      <c r="F9" s="41" t="s">
        <v>8</v>
      </c>
      <c r="G9" s="41"/>
      <c r="H9" s="41">
        <v>74</v>
      </c>
      <c r="I9" s="41">
        <v>8</v>
      </c>
      <c r="J9" s="41">
        <v>8</v>
      </c>
      <c r="K9" s="41">
        <v>4</v>
      </c>
      <c r="L9" s="41"/>
      <c r="M9" s="41">
        <v>20</v>
      </c>
      <c r="N9" s="50">
        <v>20</v>
      </c>
    </row>
    <row r="10" spans="2:14" ht="15" customHeight="1" thickBot="1" x14ac:dyDescent="0.2">
      <c r="B10" s="51" t="s">
        <v>264</v>
      </c>
      <c r="C10" s="45" t="s">
        <v>253</v>
      </c>
      <c r="D10" s="45" t="s">
        <v>342</v>
      </c>
      <c r="E10" s="45">
        <v>612</v>
      </c>
      <c r="F10" s="45" t="s">
        <v>79</v>
      </c>
      <c r="G10" s="45"/>
      <c r="H10" s="45">
        <v>71</v>
      </c>
      <c r="I10" s="45">
        <v>10</v>
      </c>
      <c r="J10" s="45">
        <v>10</v>
      </c>
      <c r="K10" s="45">
        <v>5</v>
      </c>
      <c r="L10" s="45"/>
      <c r="M10" s="45">
        <v>25</v>
      </c>
      <c r="N10" s="52">
        <v>25</v>
      </c>
    </row>
    <row r="11" spans="2:14" ht="15" customHeight="1" thickBot="1" x14ac:dyDescent="0.2">
      <c r="B11" s="49" t="s">
        <v>265</v>
      </c>
      <c r="C11" s="41" t="s">
        <v>253</v>
      </c>
      <c r="D11" s="41" t="s">
        <v>342</v>
      </c>
      <c r="E11" s="41">
        <v>590</v>
      </c>
      <c r="F11" s="41" t="s">
        <v>150</v>
      </c>
      <c r="G11" s="41"/>
      <c r="H11" s="41">
        <v>51</v>
      </c>
      <c r="I11" s="41">
        <v>12</v>
      </c>
      <c r="J11" s="41">
        <v>6</v>
      </c>
      <c r="K11" s="41">
        <v>8</v>
      </c>
      <c r="L11" s="41"/>
      <c r="M11" s="41">
        <v>26</v>
      </c>
      <c r="N11" s="50">
        <v>26</v>
      </c>
    </row>
    <row r="12" spans="2:14" ht="15" customHeight="1" thickBot="1" x14ac:dyDescent="0.2">
      <c r="B12" s="51" t="s">
        <v>267</v>
      </c>
      <c r="C12" s="45" t="s">
        <v>253</v>
      </c>
      <c r="D12" s="45" t="s">
        <v>342</v>
      </c>
      <c r="E12" s="45">
        <v>594</v>
      </c>
      <c r="F12" s="45" t="s">
        <v>141</v>
      </c>
      <c r="G12" s="45"/>
      <c r="H12" s="45">
        <v>69</v>
      </c>
      <c r="I12" s="45">
        <v>5</v>
      </c>
      <c r="J12" s="45">
        <v>9</v>
      </c>
      <c r="K12" s="45">
        <v>13</v>
      </c>
      <c r="L12" s="45"/>
      <c r="M12" s="45">
        <v>27</v>
      </c>
      <c r="N12" s="52">
        <v>27</v>
      </c>
    </row>
    <row r="13" spans="2:14" ht="15" customHeight="1" thickBot="1" x14ac:dyDescent="0.2">
      <c r="B13" s="49" t="s">
        <v>269</v>
      </c>
      <c r="C13" s="41" t="s">
        <v>253</v>
      </c>
      <c r="D13" s="41" t="s">
        <v>342</v>
      </c>
      <c r="E13" s="41">
        <v>622</v>
      </c>
      <c r="F13" s="41" t="s">
        <v>112</v>
      </c>
      <c r="G13" s="41"/>
      <c r="H13" s="41">
        <v>73</v>
      </c>
      <c r="I13" s="41">
        <v>14</v>
      </c>
      <c r="J13" s="41">
        <v>4</v>
      </c>
      <c r="K13" s="41">
        <v>11</v>
      </c>
      <c r="L13" s="41"/>
      <c r="M13" s="41">
        <v>29</v>
      </c>
      <c r="N13" s="50">
        <v>29</v>
      </c>
    </row>
    <row r="14" spans="2:14" ht="15" customHeight="1" thickBot="1" x14ac:dyDescent="0.2">
      <c r="B14" s="51" t="s">
        <v>274</v>
      </c>
      <c r="C14" s="45" t="s">
        <v>253</v>
      </c>
      <c r="D14" s="45" t="s">
        <v>344</v>
      </c>
      <c r="E14" s="45">
        <v>561</v>
      </c>
      <c r="F14" s="45" t="s">
        <v>114</v>
      </c>
      <c r="G14" s="45"/>
      <c r="H14" s="45">
        <v>64</v>
      </c>
      <c r="I14" s="45">
        <v>16</v>
      </c>
      <c r="J14" s="45">
        <v>11</v>
      </c>
      <c r="K14" s="45">
        <v>6</v>
      </c>
      <c r="L14" s="45"/>
      <c r="M14" s="45">
        <v>33</v>
      </c>
      <c r="N14" s="52">
        <v>33</v>
      </c>
    </row>
    <row r="15" spans="2:14" ht="15" customHeight="1" x14ac:dyDescent="0.15">
      <c r="B15" s="55" t="s">
        <v>276</v>
      </c>
      <c r="C15" s="55" t="s">
        <v>253</v>
      </c>
      <c r="D15" s="55" t="s">
        <v>342</v>
      </c>
      <c r="E15" s="55">
        <v>483</v>
      </c>
      <c r="F15" s="55" t="s">
        <v>207</v>
      </c>
      <c r="G15" s="46" t="s">
        <v>345</v>
      </c>
      <c r="H15" s="55">
        <v>59</v>
      </c>
      <c r="I15" s="56">
        <v>1</v>
      </c>
      <c r="J15" s="55">
        <v>15</v>
      </c>
      <c r="K15" s="55">
        <v>24</v>
      </c>
      <c r="L15" s="55"/>
      <c r="M15" s="55">
        <v>40</v>
      </c>
      <c r="N15" s="57">
        <v>40</v>
      </c>
    </row>
    <row r="16" spans="2:14" ht="15" customHeight="1" thickBot="1" x14ac:dyDescent="0.2">
      <c r="B16" s="51" t="s">
        <v>277</v>
      </c>
      <c r="C16" s="45" t="s">
        <v>253</v>
      </c>
      <c r="D16" s="45" t="s">
        <v>342</v>
      </c>
      <c r="E16" s="45">
        <v>615</v>
      </c>
      <c r="F16" s="45" t="s">
        <v>41</v>
      </c>
      <c r="G16" s="45"/>
      <c r="H16" s="45">
        <v>70</v>
      </c>
      <c r="I16" s="45">
        <v>9</v>
      </c>
      <c r="J16" s="45">
        <v>21</v>
      </c>
      <c r="K16" s="45">
        <v>12</v>
      </c>
      <c r="L16" s="45"/>
      <c r="M16" s="45">
        <v>42</v>
      </c>
      <c r="N16" s="52">
        <v>42</v>
      </c>
    </row>
    <row r="17" spans="2:14" ht="15" customHeight="1" thickBot="1" x14ac:dyDescent="0.2">
      <c r="B17" s="49" t="s">
        <v>280</v>
      </c>
      <c r="C17" s="41" t="s">
        <v>253</v>
      </c>
      <c r="D17" s="41" t="s">
        <v>342</v>
      </c>
      <c r="E17" s="41">
        <v>375</v>
      </c>
      <c r="F17" s="41" t="s">
        <v>346</v>
      </c>
      <c r="G17" s="41"/>
      <c r="H17" s="41">
        <v>55</v>
      </c>
      <c r="I17" s="41">
        <v>13</v>
      </c>
      <c r="J17" s="41">
        <v>13</v>
      </c>
      <c r="K17" s="41">
        <v>16</v>
      </c>
      <c r="L17" s="41"/>
      <c r="M17" s="41">
        <v>42</v>
      </c>
      <c r="N17" s="50">
        <v>42</v>
      </c>
    </row>
    <row r="18" spans="2:14" ht="15" customHeight="1" thickBot="1" x14ac:dyDescent="0.2">
      <c r="B18" s="51" t="s">
        <v>281</v>
      </c>
      <c r="C18" s="45" t="s">
        <v>253</v>
      </c>
      <c r="D18" s="45" t="s">
        <v>342</v>
      </c>
      <c r="E18" s="45">
        <v>618</v>
      </c>
      <c r="F18" s="45" t="s">
        <v>25</v>
      </c>
      <c r="G18" s="45"/>
      <c r="H18" s="45">
        <v>72</v>
      </c>
      <c r="I18" s="45">
        <v>7</v>
      </c>
      <c r="J18" s="45">
        <v>7</v>
      </c>
      <c r="K18" s="45" t="s">
        <v>347</v>
      </c>
      <c r="L18" s="45"/>
      <c r="M18" s="45">
        <v>45</v>
      </c>
      <c r="N18" s="52">
        <v>45</v>
      </c>
    </row>
    <row r="19" spans="2:14" ht="15" customHeight="1" thickBot="1" x14ac:dyDescent="0.2">
      <c r="B19" s="49" t="s">
        <v>284</v>
      </c>
      <c r="C19" s="41" t="s">
        <v>253</v>
      </c>
      <c r="D19" s="41" t="s">
        <v>342</v>
      </c>
      <c r="E19" s="41">
        <v>469</v>
      </c>
      <c r="F19" s="41" t="s">
        <v>282</v>
      </c>
      <c r="G19" s="41"/>
      <c r="H19" s="41">
        <v>58</v>
      </c>
      <c r="I19" s="41">
        <v>18</v>
      </c>
      <c r="J19" s="41">
        <v>20</v>
      </c>
      <c r="K19" s="41">
        <v>9</v>
      </c>
      <c r="L19" s="41"/>
      <c r="M19" s="41">
        <v>47</v>
      </c>
      <c r="N19" s="50">
        <v>47</v>
      </c>
    </row>
    <row r="20" spans="2:14" ht="15" customHeight="1" thickBot="1" x14ac:dyDescent="0.2">
      <c r="B20" s="51" t="s">
        <v>286</v>
      </c>
      <c r="C20" s="45" t="s">
        <v>253</v>
      </c>
      <c r="D20" s="45" t="s">
        <v>342</v>
      </c>
      <c r="E20" s="45">
        <v>535</v>
      </c>
      <c r="F20" s="45" t="s">
        <v>19</v>
      </c>
      <c r="G20" s="45"/>
      <c r="H20" s="45">
        <v>61</v>
      </c>
      <c r="I20" s="45">
        <v>11</v>
      </c>
      <c r="J20" s="45">
        <v>16</v>
      </c>
      <c r="K20" s="45">
        <v>22</v>
      </c>
      <c r="L20" s="45"/>
      <c r="M20" s="45">
        <v>49</v>
      </c>
      <c r="N20" s="52">
        <v>49</v>
      </c>
    </row>
    <row r="21" spans="2:14" ht="15" customHeight="1" thickBot="1" x14ac:dyDescent="0.2">
      <c r="B21" s="49" t="s">
        <v>288</v>
      </c>
      <c r="C21" s="41" t="s">
        <v>253</v>
      </c>
      <c r="D21" s="41" t="s">
        <v>342</v>
      </c>
      <c r="E21" s="41">
        <v>584</v>
      </c>
      <c r="F21" s="41" t="s">
        <v>28</v>
      </c>
      <c r="G21" s="41"/>
      <c r="H21" s="41">
        <v>67</v>
      </c>
      <c r="I21" s="41">
        <v>24</v>
      </c>
      <c r="J21" s="41">
        <v>12</v>
      </c>
      <c r="K21" s="41">
        <v>18</v>
      </c>
      <c r="L21" s="41"/>
      <c r="M21" s="41">
        <v>54</v>
      </c>
      <c r="N21" s="50">
        <v>54</v>
      </c>
    </row>
    <row r="22" spans="2:14" ht="15" customHeight="1" thickBot="1" x14ac:dyDescent="0.2">
      <c r="B22" s="51" t="s">
        <v>290</v>
      </c>
      <c r="C22" s="45" t="s">
        <v>253</v>
      </c>
      <c r="D22" s="45" t="s">
        <v>342</v>
      </c>
      <c r="E22" s="45">
        <v>297</v>
      </c>
      <c r="F22" s="45" t="s">
        <v>183</v>
      </c>
      <c r="G22" s="45"/>
      <c r="H22" s="45">
        <v>54</v>
      </c>
      <c r="I22" s="45">
        <v>20</v>
      </c>
      <c r="J22" s="45">
        <v>22</v>
      </c>
      <c r="K22" s="45">
        <v>14</v>
      </c>
      <c r="L22" s="45"/>
      <c r="M22" s="45">
        <v>56</v>
      </c>
      <c r="N22" s="52">
        <v>56</v>
      </c>
    </row>
    <row r="23" spans="2:14" ht="15" customHeight="1" thickBot="1" x14ac:dyDescent="0.2">
      <c r="B23" s="49" t="s">
        <v>291</v>
      </c>
      <c r="C23" s="41" t="s">
        <v>253</v>
      </c>
      <c r="D23" s="41" t="s">
        <v>342</v>
      </c>
      <c r="E23" s="41">
        <v>178</v>
      </c>
      <c r="F23" s="41" t="s">
        <v>116</v>
      </c>
      <c r="G23" s="41"/>
      <c r="H23" s="41">
        <v>53</v>
      </c>
      <c r="I23" s="41">
        <v>15</v>
      </c>
      <c r="J23" s="41">
        <v>25</v>
      </c>
      <c r="K23" s="41">
        <v>17</v>
      </c>
      <c r="L23" s="41"/>
      <c r="M23" s="41">
        <v>57</v>
      </c>
      <c r="N23" s="50">
        <v>57</v>
      </c>
    </row>
    <row r="24" spans="2:14" ht="15" customHeight="1" x14ac:dyDescent="0.15">
      <c r="B24" s="58" t="s">
        <v>295</v>
      </c>
      <c r="C24" s="58" t="s">
        <v>253</v>
      </c>
      <c r="D24" s="58" t="s">
        <v>342</v>
      </c>
      <c r="E24" s="58">
        <v>147</v>
      </c>
      <c r="F24" s="58" t="s">
        <v>348</v>
      </c>
      <c r="G24" s="47" t="s">
        <v>78</v>
      </c>
      <c r="H24" s="58">
        <v>52</v>
      </c>
      <c r="I24" s="58">
        <v>17</v>
      </c>
      <c r="J24" s="58">
        <v>17</v>
      </c>
      <c r="K24" s="58">
        <v>25</v>
      </c>
      <c r="L24" s="58"/>
      <c r="M24" s="58">
        <v>59</v>
      </c>
      <c r="N24" s="59">
        <v>59</v>
      </c>
    </row>
    <row r="25" spans="2:14" ht="15" customHeight="1" thickBot="1" x14ac:dyDescent="0.2">
      <c r="B25" s="49" t="s">
        <v>296</v>
      </c>
      <c r="C25" s="41" t="s">
        <v>253</v>
      </c>
      <c r="D25" s="41" t="s">
        <v>342</v>
      </c>
      <c r="E25" s="41">
        <v>609</v>
      </c>
      <c r="F25" s="41" t="s">
        <v>349</v>
      </c>
      <c r="G25" s="41"/>
      <c r="H25" s="41">
        <v>83</v>
      </c>
      <c r="I25" s="41" t="s">
        <v>350</v>
      </c>
      <c r="J25" s="41">
        <v>19</v>
      </c>
      <c r="K25" s="41">
        <v>10</v>
      </c>
      <c r="L25" s="41"/>
      <c r="M25" s="41">
        <v>60</v>
      </c>
      <c r="N25" s="50">
        <v>60</v>
      </c>
    </row>
    <row r="26" spans="2:14" ht="15" customHeight="1" thickBot="1" x14ac:dyDescent="0.2">
      <c r="B26" s="51" t="s">
        <v>297</v>
      </c>
      <c r="C26" s="45" t="s">
        <v>253</v>
      </c>
      <c r="D26" s="45" t="s">
        <v>342</v>
      </c>
      <c r="E26" s="45">
        <v>574</v>
      </c>
      <c r="F26" s="45" t="s">
        <v>226</v>
      </c>
      <c r="G26" s="45"/>
      <c r="H26" s="45">
        <v>65</v>
      </c>
      <c r="I26" s="45">
        <v>25</v>
      </c>
      <c r="J26" s="45">
        <v>23</v>
      </c>
      <c r="K26" s="45">
        <v>15</v>
      </c>
      <c r="L26" s="45"/>
      <c r="M26" s="45">
        <v>63</v>
      </c>
      <c r="N26" s="52">
        <v>63</v>
      </c>
    </row>
    <row r="27" spans="2:14" ht="15" customHeight="1" thickBot="1" x14ac:dyDescent="0.2">
      <c r="B27" s="49" t="s">
        <v>300</v>
      </c>
      <c r="C27" s="41" t="s">
        <v>253</v>
      </c>
      <c r="D27" s="41" t="s">
        <v>342</v>
      </c>
      <c r="E27" s="41">
        <v>588</v>
      </c>
      <c r="F27" s="41" t="s">
        <v>47</v>
      </c>
      <c r="G27" s="41"/>
      <c r="H27" s="41">
        <v>68</v>
      </c>
      <c r="I27" s="41">
        <v>27</v>
      </c>
      <c r="J27" s="41">
        <v>18</v>
      </c>
      <c r="K27" s="41">
        <v>21</v>
      </c>
      <c r="L27" s="41"/>
      <c r="M27" s="41">
        <v>66</v>
      </c>
      <c r="N27" s="50">
        <v>66</v>
      </c>
    </row>
    <row r="28" spans="2:14" ht="15" customHeight="1" thickBot="1" x14ac:dyDescent="0.2">
      <c r="B28" s="51" t="s">
        <v>305</v>
      </c>
      <c r="C28" s="45" t="s">
        <v>253</v>
      </c>
      <c r="D28" s="45" t="s">
        <v>342</v>
      </c>
      <c r="E28" s="45">
        <v>394</v>
      </c>
      <c r="F28" s="45" t="s">
        <v>48</v>
      </c>
      <c r="G28" s="45" t="s">
        <v>49</v>
      </c>
      <c r="H28" s="45">
        <v>56</v>
      </c>
      <c r="I28" s="45">
        <v>23</v>
      </c>
      <c r="J28" s="45">
        <v>24</v>
      </c>
      <c r="K28" s="45">
        <v>19</v>
      </c>
      <c r="L28" s="45"/>
      <c r="M28" s="45">
        <v>66</v>
      </c>
      <c r="N28" s="52">
        <v>66</v>
      </c>
    </row>
    <row r="29" spans="2:14" ht="15" customHeight="1" thickBot="1" x14ac:dyDescent="0.2">
      <c r="B29" s="49" t="s">
        <v>351</v>
      </c>
      <c r="C29" s="41" t="s">
        <v>253</v>
      </c>
      <c r="D29" s="41" t="s">
        <v>342</v>
      </c>
      <c r="E29" s="41">
        <v>543</v>
      </c>
      <c r="F29" s="41" t="s">
        <v>64</v>
      </c>
      <c r="G29" s="41"/>
      <c r="H29" s="41">
        <v>62</v>
      </c>
      <c r="I29" s="41">
        <v>26</v>
      </c>
      <c r="J29" s="41">
        <v>26</v>
      </c>
      <c r="K29" s="41">
        <v>20</v>
      </c>
      <c r="L29" s="41"/>
      <c r="M29" s="41">
        <v>72</v>
      </c>
      <c r="N29" s="50">
        <v>72</v>
      </c>
    </row>
    <row r="30" spans="2:14" ht="15" customHeight="1" thickBot="1" x14ac:dyDescent="0.2">
      <c r="B30" s="51" t="s">
        <v>352</v>
      </c>
      <c r="C30" s="45" t="s">
        <v>253</v>
      </c>
      <c r="D30" s="45" t="s">
        <v>342</v>
      </c>
      <c r="E30" s="45">
        <v>582</v>
      </c>
      <c r="F30" s="45" t="s">
        <v>26</v>
      </c>
      <c r="G30" s="45"/>
      <c r="H30" s="45">
        <v>66</v>
      </c>
      <c r="I30" s="45" t="s">
        <v>350</v>
      </c>
      <c r="J30" s="45">
        <v>14</v>
      </c>
      <c r="K30" s="45" t="s">
        <v>347</v>
      </c>
      <c r="L30" s="45"/>
      <c r="M30" s="45">
        <v>76</v>
      </c>
      <c r="N30" s="52">
        <v>76</v>
      </c>
    </row>
    <row r="31" spans="2:14" ht="15" customHeight="1" thickBot="1" x14ac:dyDescent="0.2">
      <c r="B31" s="49" t="s">
        <v>353</v>
      </c>
      <c r="C31" s="41" t="s">
        <v>253</v>
      </c>
      <c r="D31" s="41" t="s">
        <v>354</v>
      </c>
      <c r="E31" s="41">
        <v>595</v>
      </c>
      <c r="F31" s="41" t="s">
        <v>204</v>
      </c>
      <c r="G31" s="41"/>
      <c r="H31" s="41">
        <v>82</v>
      </c>
      <c r="I31" s="41">
        <v>22</v>
      </c>
      <c r="J31" s="41" t="s">
        <v>355</v>
      </c>
      <c r="K31" s="41">
        <v>23</v>
      </c>
      <c r="L31" s="41"/>
      <c r="M31" s="41">
        <v>76</v>
      </c>
      <c r="N31" s="50">
        <v>76</v>
      </c>
    </row>
    <row r="32" spans="2:14" ht="15" customHeight="1" thickBot="1" x14ac:dyDescent="0.2">
      <c r="B32" s="51" t="s">
        <v>356</v>
      </c>
      <c r="C32" s="45" t="s">
        <v>253</v>
      </c>
      <c r="D32" s="45" t="s">
        <v>342</v>
      </c>
      <c r="E32" s="45">
        <v>633</v>
      </c>
      <c r="F32" s="45" t="s">
        <v>154</v>
      </c>
      <c r="G32" s="45"/>
      <c r="H32" s="45">
        <v>76</v>
      </c>
      <c r="I32" s="45">
        <v>19</v>
      </c>
      <c r="J32" s="45" t="s">
        <v>357</v>
      </c>
      <c r="K32" s="45" t="s">
        <v>357</v>
      </c>
      <c r="L32" s="45"/>
      <c r="M32" s="45">
        <v>81</v>
      </c>
      <c r="N32" s="52">
        <v>81</v>
      </c>
    </row>
    <row r="33" spans="2:14" ht="15" customHeight="1" thickBot="1" x14ac:dyDescent="0.2">
      <c r="B33" s="49" t="s">
        <v>358</v>
      </c>
      <c r="C33" s="41" t="s">
        <v>253</v>
      </c>
      <c r="D33" s="41" t="s">
        <v>342</v>
      </c>
      <c r="E33" s="41">
        <v>456</v>
      </c>
      <c r="F33" s="41" t="s">
        <v>231</v>
      </c>
      <c r="G33" s="41"/>
      <c r="H33" s="41">
        <v>57</v>
      </c>
      <c r="I33" s="41">
        <v>28</v>
      </c>
      <c r="J33" s="41">
        <v>27</v>
      </c>
      <c r="K33" s="41">
        <v>26</v>
      </c>
      <c r="L33" s="41"/>
      <c r="M33" s="41">
        <v>81</v>
      </c>
      <c r="N33" s="50">
        <v>81</v>
      </c>
    </row>
    <row r="34" spans="2:14" ht="15" customHeight="1" x14ac:dyDescent="0.15">
      <c r="B34" s="53" t="s">
        <v>359</v>
      </c>
      <c r="C34" s="47" t="s">
        <v>253</v>
      </c>
      <c r="D34" s="47" t="s">
        <v>342</v>
      </c>
      <c r="E34" s="47">
        <v>631</v>
      </c>
      <c r="F34" s="47" t="s">
        <v>172</v>
      </c>
      <c r="G34" s="47"/>
      <c r="H34" s="47">
        <v>75</v>
      </c>
      <c r="I34" s="47">
        <v>21</v>
      </c>
      <c r="J34" s="47" t="s">
        <v>357</v>
      </c>
      <c r="K34" s="47" t="s">
        <v>357</v>
      </c>
      <c r="L34" s="47"/>
      <c r="M34" s="47">
        <v>83</v>
      </c>
      <c r="N34" s="54">
        <v>83</v>
      </c>
    </row>
    <row r="35" spans="2:14" ht="15" customHeight="1" x14ac:dyDescent="0.15"/>
    <row r="36" spans="2:14" ht="15" customHeight="1" x14ac:dyDescent="0.15"/>
    <row r="37" spans="2:14" ht="15" customHeight="1" x14ac:dyDescent="0.15"/>
    <row r="38" spans="2:14" ht="15" customHeight="1" x14ac:dyDescent="0.15"/>
    <row r="39" spans="2:14" ht="15" customHeight="1" x14ac:dyDescent="0.15"/>
    <row r="40" spans="2:14" ht="15" customHeight="1" x14ac:dyDescent="0.15"/>
    <row r="41" spans="2:14" ht="15" customHeight="1" x14ac:dyDescent="0.15"/>
    <row r="42" spans="2:14" ht="15" customHeight="1" x14ac:dyDescent="0.15"/>
    <row r="43" spans="2:14" ht="15" customHeight="1" x14ac:dyDescent="0.15"/>
    <row r="44" spans="2:14" ht="15" customHeight="1" x14ac:dyDescent="0.15"/>
    <row r="45" spans="2:14" ht="15" customHeight="1" x14ac:dyDescent="0.15"/>
    <row r="46" spans="2:14" ht="15" customHeight="1" x14ac:dyDescent="0.15"/>
  </sheetData>
  <mergeCells count="11">
    <mergeCell ref="I3:I4"/>
    <mergeCell ref="J3:J4"/>
    <mergeCell ref="K3:K4"/>
    <mergeCell ref="M3:M4"/>
    <mergeCell ref="N3:N4"/>
    <mergeCell ref="H3:H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F61-4F7B-4425-8181-2921DE786ED7}">
  <dimension ref="A1"/>
  <sheetViews>
    <sheetView topLeftCell="A16" workbookViewId="0">
      <selection activeCell="N25" sqref="N25"/>
    </sheetView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CBA3-3AB3-410F-B77F-DE3DFF442030}">
  <dimension ref="B1:P14"/>
  <sheetViews>
    <sheetView workbookViewId="0">
      <selection activeCell="B12" sqref="B12"/>
    </sheetView>
  </sheetViews>
  <sheetFormatPr baseColWidth="10" defaultColWidth="8.83203125" defaultRowHeight="27" customHeight="1" x14ac:dyDescent="0.15"/>
  <cols>
    <col min="2" max="3" width="5.5" bestFit="1" customWidth="1"/>
    <col min="4" max="5" width="13.5" bestFit="1" customWidth="1"/>
    <col min="6" max="6" width="8.5" bestFit="1" customWidth="1"/>
    <col min="7" max="7" width="15.33203125" bestFit="1" customWidth="1"/>
    <col min="8" max="8" width="11" bestFit="1" customWidth="1"/>
    <col min="9" max="9" width="26.83203125" bestFit="1" customWidth="1"/>
    <col min="10" max="10" width="4" bestFit="1" customWidth="1"/>
    <col min="11" max="12" width="10.1640625" bestFit="1" customWidth="1"/>
    <col min="13" max="14" width="9" bestFit="1" customWidth="1"/>
    <col min="15" max="15" width="5.5" bestFit="1" customWidth="1"/>
    <col min="16" max="16" width="4.5" bestFit="1" customWidth="1"/>
  </cols>
  <sheetData>
    <row r="1" spans="2:16" ht="27" customHeight="1" thickBot="1" x14ac:dyDescent="0.2"/>
    <row r="2" spans="2:16" ht="27" customHeight="1" thickBot="1" x14ac:dyDescent="0.2">
      <c r="B2" s="37" t="s">
        <v>236</v>
      </c>
      <c r="C2" s="37" t="s">
        <v>320</v>
      </c>
      <c r="D2" s="37" t="s">
        <v>237</v>
      </c>
      <c r="E2" s="37" t="s">
        <v>238</v>
      </c>
      <c r="F2" s="37" t="s">
        <v>307</v>
      </c>
      <c r="G2" s="37" t="s">
        <v>308</v>
      </c>
      <c r="H2" s="37" t="s">
        <v>309</v>
      </c>
      <c r="I2" s="37" t="s">
        <v>4</v>
      </c>
      <c r="J2" s="37" t="s">
        <v>242</v>
      </c>
      <c r="K2" s="38" t="s">
        <v>243</v>
      </c>
      <c r="L2" s="38" t="s">
        <v>244</v>
      </c>
      <c r="M2" s="38" t="s">
        <v>245</v>
      </c>
      <c r="N2" s="38" t="s">
        <v>246</v>
      </c>
      <c r="O2" s="37" t="s">
        <v>250</v>
      </c>
      <c r="P2" s="37" t="s">
        <v>251</v>
      </c>
    </row>
    <row r="3" spans="2:16" ht="27" customHeight="1" thickBot="1" x14ac:dyDescent="0.2">
      <c r="B3" s="39" t="s">
        <v>252</v>
      </c>
      <c r="C3" s="39">
        <v>23</v>
      </c>
      <c r="D3" s="39" t="s">
        <v>321</v>
      </c>
      <c r="E3" s="39" t="s">
        <v>321</v>
      </c>
      <c r="F3" s="39">
        <v>618</v>
      </c>
      <c r="G3" s="39" t="s">
        <v>322</v>
      </c>
      <c r="H3" s="39"/>
      <c r="I3" s="39" t="s">
        <v>323</v>
      </c>
      <c r="J3" s="39">
        <v>849</v>
      </c>
      <c r="K3" s="39">
        <v>2</v>
      </c>
      <c r="L3" s="39">
        <v>-7</v>
      </c>
      <c r="M3" s="39">
        <v>1</v>
      </c>
      <c r="N3" s="39">
        <v>2</v>
      </c>
      <c r="O3" s="39">
        <v>12</v>
      </c>
      <c r="P3" s="39">
        <v>5</v>
      </c>
    </row>
    <row r="4" spans="2:16" ht="27" customHeight="1" thickBot="1" x14ac:dyDescent="0.2">
      <c r="B4" s="39" t="s">
        <v>255</v>
      </c>
      <c r="C4" s="39">
        <v>11</v>
      </c>
      <c r="D4" s="39" t="s">
        <v>321</v>
      </c>
      <c r="E4" s="39" t="s">
        <v>321</v>
      </c>
      <c r="F4" s="39">
        <v>639</v>
      </c>
      <c r="G4" s="39" t="s">
        <v>157</v>
      </c>
      <c r="H4" s="39"/>
      <c r="I4" s="39" t="s">
        <v>258</v>
      </c>
      <c r="J4" s="39">
        <v>849</v>
      </c>
      <c r="K4" s="39">
        <v>1</v>
      </c>
      <c r="L4" s="39">
        <v>4</v>
      </c>
      <c r="M4" s="39">
        <v>-5</v>
      </c>
      <c r="N4" s="39">
        <v>1</v>
      </c>
      <c r="O4" s="39">
        <v>11</v>
      </c>
      <c r="P4" s="39">
        <v>6</v>
      </c>
    </row>
    <row r="5" spans="2:16" ht="27" customHeight="1" thickBot="1" x14ac:dyDescent="0.2">
      <c r="B5" s="39" t="s">
        <v>257</v>
      </c>
      <c r="C5" s="39">
        <v>16</v>
      </c>
      <c r="D5" s="39" t="s">
        <v>321</v>
      </c>
      <c r="E5" s="39" t="s">
        <v>321</v>
      </c>
      <c r="F5" s="39">
        <v>608</v>
      </c>
      <c r="G5" s="39" t="s">
        <v>62</v>
      </c>
      <c r="H5" s="39"/>
      <c r="I5" s="39" t="s">
        <v>324</v>
      </c>
      <c r="J5" s="39">
        <v>849</v>
      </c>
      <c r="K5" s="39">
        <v>5</v>
      </c>
      <c r="L5" s="39">
        <v>2</v>
      </c>
      <c r="M5" s="39">
        <v>2</v>
      </c>
      <c r="N5" s="39">
        <v>-8</v>
      </c>
      <c r="O5" s="39">
        <v>17</v>
      </c>
      <c r="P5" s="39">
        <v>9</v>
      </c>
    </row>
    <row r="6" spans="2:16" ht="27" customHeight="1" thickBot="1" x14ac:dyDescent="0.2">
      <c r="B6" s="39" t="s">
        <v>259</v>
      </c>
      <c r="C6" s="39">
        <v>33</v>
      </c>
      <c r="D6" s="39" t="s">
        <v>321</v>
      </c>
      <c r="E6" s="39" t="s">
        <v>321</v>
      </c>
      <c r="F6" s="39">
        <v>481</v>
      </c>
      <c r="G6" s="39" t="s">
        <v>52</v>
      </c>
      <c r="H6" s="39"/>
      <c r="I6" s="39" t="s">
        <v>324</v>
      </c>
      <c r="J6" s="39">
        <v>849</v>
      </c>
      <c r="K6" s="39">
        <v>-7</v>
      </c>
      <c r="L6" s="39">
        <v>1</v>
      </c>
      <c r="M6" s="39">
        <v>7</v>
      </c>
      <c r="N6" s="39">
        <v>3</v>
      </c>
      <c r="O6" s="39">
        <v>18</v>
      </c>
      <c r="P6" s="39">
        <v>11</v>
      </c>
    </row>
    <row r="7" spans="2:16" ht="27" customHeight="1" thickBot="1" x14ac:dyDescent="0.2">
      <c r="B7" s="39" t="s">
        <v>261</v>
      </c>
      <c r="C7" s="39">
        <v>17</v>
      </c>
      <c r="D7" s="39" t="s">
        <v>321</v>
      </c>
      <c r="E7" s="39" t="s">
        <v>321</v>
      </c>
      <c r="F7" s="39" t="s">
        <v>325</v>
      </c>
      <c r="G7" s="39" t="s">
        <v>150</v>
      </c>
      <c r="H7" s="39"/>
      <c r="I7" s="39" t="s">
        <v>326</v>
      </c>
      <c r="J7" s="39">
        <v>849</v>
      </c>
      <c r="K7" s="39">
        <v>3</v>
      </c>
      <c r="L7" s="39">
        <v>3</v>
      </c>
      <c r="M7" s="39">
        <v>-6</v>
      </c>
      <c r="N7" s="39">
        <v>5</v>
      </c>
      <c r="O7" s="39">
        <v>17</v>
      </c>
      <c r="P7" s="39">
        <v>11</v>
      </c>
    </row>
    <row r="8" spans="2:16" ht="27" customHeight="1" thickBot="1" x14ac:dyDescent="0.2">
      <c r="B8" s="39" t="s">
        <v>264</v>
      </c>
      <c r="C8" s="39">
        <v>42</v>
      </c>
      <c r="D8" s="39" t="s">
        <v>321</v>
      </c>
      <c r="E8" s="39" t="s">
        <v>321</v>
      </c>
      <c r="F8" s="39">
        <v>601</v>
      </c>
      <c r="G8" s="39" t="s">
        <v>199</v>
      </c>
      <c r="H8" s="39"/>
      <c r="I8" s="39" t="s">
        <v>258</v>
      </c>
      <c r="J8" s="39">
        <v>849</v>
      </c>
      <c r="K8" s="39">
        <v>-6</v>
      </c>
      <c r="L8" s="39">
        <v>5</v>
      </c>
      <c r="M8" s="39">
        <v>3</v>
      </c>
      <c r="N8" s="39">
        <v>4</v>
      </c>
      <c r="O8" s="39">
        <v>18</v>
      </c>
      <c r="P8" s="39">
        <v>12</v>
      </c>
    </row>
    <row r="9" spans="2:16" ht="27" customHeight="1" thickBot="1" x14ac:dyDescent="0.2">
      <c r="B9" s="39" t="s">
        <v>265</v>
      </c>
      <c r="C9" s="39">
        <v>45</v>
      </c>
      <c r="D9" s="39" t="s">
        <v>321</v>
      </c>
      <c r="E9" s="39" t="s">
        <v>321</v>
      </c>
      <c r="F9" s="39">
        <v>615</v>
      </c>
      <c r="G9" s="39" t="s">
        <v>41</v>
      </c>
      <c r="H9" s="39"/>
      <c r="I9" s="39" t="s">
        <v>194</v>
      </c>
      <c r="J9" s="39">
        <v>849</v>
      </c>
      <c r="K9" s="39">
        <v>-8</v>
      </c>
      <c r="L9" s="39">
        <v>8</v>
      </c>
      <c r="M9" s="39">
        <v>4</v>
      </c>
      <c r="N9" s="39">
        <v>6</v>
      </c>
      <c r="O9" s="39">
        <v>26</v>
      </c>
      <c r="P9" s="39">
        <v>18</v>
      </c>
    </row>
    <row r="10" spans="2:16" ht="27" customHeight="1" thickBot="1" x14ac:dyDescent="0.2">
      <c r="B10" s="39" t="s">
        <v>267</v>
      </c>
      <c r="C10" s="39">
        <v>22</v>
      </c>
      <c r="D10" s="39" t="s">
        <v>321</v>
      </c>
      <c r="E10" s="39" t="s">
        <v>321</v>
      </c>
      <c r="F10" s="39">
        <v>274</v>
      </c>
      <c r="G10" s="39" t="s">
        <v>145</v>
      </c>
      <c r="H10" s="39"/>
      <c r="I10" s="39" t="s">
        <v>324</v>
      </c>
      <c r="J10" s="39">
        <v>849</v>
      </c>
      <c r="K10" s="39" t="s">
        <v>327</v>
      </c>
      <c r="L10" s="39">
        <v>6</v>
      </c>
      <c r="M10" s="39" t="s">
        <v>328</v>
      </c>
      <c r="N10" s="39">
        <v>7</v>
      </c>
      <c r="O10" s="39">
        <v>39</v>
      </c>
      <c r="P10" s="39">
        <v>26</v>
      </c>
    </row>
    <row r="11" spans="2:16" ht="27" customHeight="1" thickBot="1" x14ac:dyDescent="0.2">
      <c r="B11" s="39" t="s">
        <v>269</v>
      </c>
      <c r="C11" s="39">
        <v>49</v>
      </c>
      <c r="D11" s="39" t="s">
        <v>321</v>
      </c>
      <c r="E11" s="39" t="s">
        <v>321</v>
      </c>
      <c r="F11" s="39" t="s">
        <v>329</v>
      </c>
      <c r="G11" s="39" t="s">
        <v>53</v>
      </c>
      <c r="H11" s="39"/>
      <c r="I11" s="39"/>
      <c r="J11" s="39">
        <v>849</v>
      </c>
      <c r="K11" s="39">
        <v>4</v>
      </c>
      <c r="L11" s="39" t="s">
        <v>327</v>
      </c>
      <c r="M11" s="39" t="s">
        <v>330</v>
      </c>
      <c r="N11" s="39" t="s">
        <v>330</v>
      </c>
      <c r="O11" s="39">
        <v>43</v>
      </c>
      <c r="P11" s="39">
        <v>30</v>
      </c>
    </row>
    <row r="12" spans="2:16" ht="27" customHeight="1" thickBot="1" x14ac:dyDescent="0.2">
      <c r="B12" s="39" t="s">
        <v>274</v>
      </c>
      <c r="C12" s="39">
        <v>32</v>
      </c>
      <c r="D12" s="39" t="s">
        <v>321</v>
      </c>
      <c r="E12" s="39" t="s">
        <v>321</v>
      </c>
      <c r="F12" s="39">
        <v>566</v>
      </c>
      <c r="G12" s="39" t="s">
        <v>331</v>
      </c>
      <c r="H12" s="39"/>
      <c r="I12" s="39" t="s">
        <v>332</v>
      </c>
      <c r="J12" s="39">
        <v>849</v>
      </c>
      <c r="K12" s="39" t="s">
        <v>327</v>
      </c>
      <c r="L12" s="39" t="s">
        <v>330</v>
      </c>
      <c r="M12" s="39" t="s">
        <v>330</v>
      </c>
      <c r="N12" s="39" t="s">
        <v>330</v>
      </c>
      <c r="O12" s="39">
        <v>52</v>
      </c>
      <c r="P12" s="39">
        <v>39</v>
      </c>
    </row>
    <row r="13" spans="2:16" ht="27" customHeight="1" thickBot="1" x14ac:dyDescent="0.2">
      <c r="B13" s="39" t="s">
        <v>276</v>
      </c>
      <c r="C13" s="39">
        <v>21</v>
      </c>
      <c r="D13" s="39" t="s">
        <v>321</v>
      </c>
      <c r="E13" s="39" t="s">
        <v>321</v>
      </c>
      <c r="F13" s="39">
        <v>546</v>
      </c>
      <c r="G13" s="39" t="s">
        <v>27</v>
      </c>
      <c r="H13" s="39"/>
      <c r="I13" s="39" t="s">
        <v>256</v>
      </c>
      <c r="J13" s="39">
        <v>849</v>
      </c>
      <c r="K13" s="39" t="s">
        <v>333</v>
      </c>
      <c r="L13" s="39" t="s">
        <v>330</v>
      </c>
      <c r="M13" s="39" t="s">
        <v>330</v>
      </c>
      <c r="N13" s="39" t="s">
        <v>330</v>
      </c>
      <c r="O13" s="39">
        <v>52</v>
      </c>
      <c r="P13" s="39">
        <v>39</v>
      </c>
    </row>
    <row r="14" spans="2:16" ht="27" customHeight="1" thickBot="1" x14ac:dyDescent="0.2">
      <c r="B14" s="39" t="s">
        <v>277</v>
      </c>
      <c r="C14" s="39">
        <v>1</v>
      </c>
      <c r="D14" s="39" t="s">
        <v>321</v>
      </c>
      <c r="E14" s="39" t="s">
        <v>321</v>
      </c>
      <c r="F14" s="39" t="s">
        <v>334</v>
      </c>
      <c r="G14" s="39" t="s">
        <v>32</v>
      </c>
      <c r="H14" s="39"/>
      <c r="I14" s="39" t="s">
        <v>256</v>
      </c>
      <c r="J14" s="39">
        <v>849</v>
      </c>
      <c r="K14" s="39" t="s">
        <v>327</v>
      </c>
      <c r="L14" s="39" t="s">
        <v>330</v>
      </c>
      <c r="M14" s="39" t="s">
        <v>330</v>
      </c>
      <c r="N14" s="39" t="s">
        <v>330</v>
      </c>
      <c r="O14" s="39">
        <v>52</v>
      </c>
      <c r="P14" s="39">
        <v>39</v>
      </c>
    </row>
  </sheetData>
  <hyperlinks>
    <hyperlink ref="K2" r:id="rId1" location="r1musto_skiff" display="https://ullswateryachtclub.org/iframe/215363 - r1musto_skiff" xr:uid="{0BD7A9DD-BB4C-42EE-9ED3-44B227078353}"/>
    <hyperlink ref="L2" r:id="rId2" location="r2musto_skiff" display="https://ullswateryachtclub.org/iframe/215363 - r2musto_skiff" xr:uid="{4CCA9DF0-019C-4DBF-A420-5B7AD50D7BAE}"/>
    <hyperlink ref="M2" r:id="rId3" location="r3musto_skiff" display="https://ullswateryachtclub.org/iframe/215363 - r3musto_skiff" xr:uid="{E17C5CE1-B702-4224-9AD6-81752E31759A}"/>
    <hyperlink ref="N2" r:id="rId4" location="r4musto_skiff" display="https://ullswateryachtclub.org/iframe/215363 - r4musto_skiff" xr:uid="{77369D0E-AD48-4CA1-B2A7-B18533C70975}"/>
  </hyperlink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w D A A B Q S w M E F A A C A A g A B 6 d K V x z I d W 6 l A A A A 9 g A A A B I A H A B D b 2 5 m a W c v U G F j a 2 F n Z S 5 4 b W w g o h g A K K A U A A A A A A A A A A A A A A A A A A A A A A A A A A A A h Y + 9 D o I w G E V f h X S n P 8 i g 5 K M k O r h I Y m J i X J t S o R G K o c X y b g 4 + k q 8 g R l E 3 x 3 v u G e 6 9 X 2 + Q D U 0 d X F R n d W t S x D B F g T K y L b Q p U 9 S 7 Y z h H G Y e t k C d R q m C U j U 0 G W 6 S o c u 6 c E O K 9 x 3 6 G 2 6 4 k E a W M H P L N T l a q E e g j 6 / 9 y q I 1 1 w k i F O O x f Y 3 i E G V v g m M a Y A p k g 5 N p 8 h W j c + 2 x / I K z 6 2 v W d 4 s q E 6 y W Q K Q J 5 f + A P U E s D B B Q A A g A I A A e n S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p 0 p X V R s h w 5 U A A A C 0 A A A A E w A c A E Z v c m 1 1 b G F z L 1 N l Y 3 R p b 2 4 x L m 0 g o h g A K K A U A A A A A A A A A A A A A A A A A A A A A A A A A A A A T Y 4 x C 8 I w F I T 3 Q P 5 D 6 N S C F F p w s b g 0 0 s k t u m V p 6 8 M G 0 / c k L w V F / O 9 G R f C G O / g 4 u G M Y o y N U 5 p t V I 4 U U P P U B T s q 0 R q u t 8 h C l U E m G l j B C I o d + 8 F B 2 g W Z N f p m R 8 8 f e I f A H t Q 7 7 c M 8 7 l y q a M A J G z j O 9 s U e G w H b g c S L y D s 9 2 B 3 y J d L X v n T L e Y l a s F C 7 e / 7 y q 1 3 X x L K R w + H + g e Q F Q S w E C L Q A U A A I A C A A H p 0 p X H M h 1 b q U A A A D 2 A A A A E g A A A A A A A A A A A A A A A A A A A A A A Q 2 9 u Z m l n L 1 B h Y 2 t h Z 2 U u e G 1 s U E s B A i 0 A F A A C A A g A B 6 d K V w / K 6 a u k A A A A 6 Q A A A B M A A A A A A A A A A A A A A A A A 8 Q A A A F t D b 2 5 0 Z W 5 0 X 1 R 5 c G V z X S 5 4 b W x Q S w E C L Q A U A A I A C A A H p 0 p X V R s h w 5 U A A A C 0 A A A A E w A A A A A A A A A A A A A A A A D i A Q A A R m 9 y b X V s Y X M v U 2 V j d G l v b j E u b V B L B Q Y A A A A A A w A D A M I A A A D E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B w A A A A A A A B E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J T Q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T B U M T k 6 N T Y 6 M D g u N z U 0 M T I 3 N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Q l N D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U 0 J T Q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l N D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c G X C E x 6 M X R 5 D K b b K v x t / W A A A A A A I A A A A A A A N m A A D A A A A A E A A A A L y O x P a Q y V Q 2 R + S V H R 6 b 2 T w A A A A A B I A A A K A A A A A Q A A A A 5 C c n 8 X o / 7 L 5 a 2 9 6 H e w x 6 u l A A A A B n c h 2 b b p H x q t b K q 0 V u k 6 1 e j / d y t Y 0 O e G N h Y Q i / X e q u u X c y S t f S W m w z W G q A 1 E F 5 f u J y B C J Q I 8 U x s x b Y i 2 3 9 H V F Q f L A y w q P P j r n k M u 5 i M Y H s O x Q A A A B 0 w P B 6 T 8 A 7 f l J 3 z I 1 K W 8 G 5 p T Q L K Q = = < / D a t a M a s h u p > 
</file>

<file path=customXml/itemProps1.xml><?xml version="1.0" encoding="utf-8"?>
<ds:datastoreItem xmlns:ds="http://schemas.openxmlformats.org/officeDocument/2006/customXml" ds:itemID="{79753E88-57DD-4665-8639-C3EF38E015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UK Circuit 2023</vt:lpstr>
      <vt:lpstr>LTSC</vt:lpstr>
      <vt:lpstr>CSC</vt:lpstr>
      <vt:lpstr>SYC</vt:lpstr>
      <vt:lpstr>ELYC</vt:lpstr>
      <vt:lpstr>LSC</vt:lpstr>
      <vt:lpstr>WPNSA</vt:lpstr>
      <vt:lpstr>SBSC</vt:lpstr>
      <vt:lpstr>UYC</vt:lpstr>
      <vt:lpstr>YDSC</vt:lpstr>
      <vt:lpstr>GWSC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Schooling</dc:creator>
  <cp:lastModifiedBy>Natalie Hilton</cp:lastModifiedBy>
  <cp:lastPrinted>2023-10-11T15:46:41Z</cp:lastPrinted>
  <dcterms:created xsi:type="dcterms:W3CDTF">2016-05-18T07:16:18Z</dcterms:created>
  <dcterms:modified xsi:type="dcterms:W3CDTF">2023-10-12T09:39:42Z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df70be-2cb3-4f13-83cf-f881a97e583f_Enabled">
    <vt:lpwstr>true</vt:lpwstr>
  </property>
  <property fmtid="{D5CDD505-2E9C-101B-9397-08002B2CF9AE}" pid="3" name="MSIP_Label_74df70be-2cb3-4f13-83cf-f881a97e583f_SetDate">
    <vt:lpwstr>2022-10-23T19:50:45Z</vt:lpwstr>
  </property>
  <property fmtid="{D5CDD505-2E9C-101B-9397-08002B2CF9AE}" pid="4" name="MSIP_Label_74df70be-2cb3-4f13-83cf-f881a97e583f_Method">
    <vt:lpwstr>Standard</vt:lpwstr>
  </property>
  <property fmtid="{D5CDD505-2E9C-101B-9397-08002B2CF9AE}" pid="5" name="MSIP_Label_74df70be-2cb3-4f13-83cf-f881a97e583f_Name">
    <vt:lpwstr>CLASSIFIED - CONFIDENTIAL</vt:lpwstr>
  </property>
  <property fmtid="{D5CDD505-2E9C-101B-9397-08002B2CF9AE}" pid="6" name="MSIP_Label_74df70be-2cb3-4f13-83cf-f881a97e583f_SiteId">
    <vt:lpwstr>1b34c47d-2739-45e5-9989-98f4cc5da163</vt:lpwstr>
  </property>
  <property fmtid="{D5CDD505-2E9C-101B-9397-08002B2CF9AE}" pid="7" name="MSIP_Label_74df70be-2cb3-4f13-83cf-f881a97e583f_ActionId">
    <vt:lpwstr>79a80b01-e41d-4c31-a0f2-87cee402006a</vt:lpwstr>
  </property>
  <property fmtid="{D5CDD505-2E9C-101B-9397-08002B2CF9AE}" pid="8" name="MSIP_Label_74df70be-2cb3-4f13-83cf-f881a97e583f_ContentBits">
    <vt:lpwstr>0</vt:lpwstr>
  </property>
</Properties>
</file>