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Euro Cup 2012" sheetId="1" r:id="rId1"/>
  </sheets>
  <definedNames/>
  <calcPr fullCalcOnLoad="1"/>
</workbook>
</file>

<file path=xl/sharedStrings.xml><?xml version="1.0" encoding="utf-8"?>
<sst xmlns="http://schemas.openxmlformats.org/spreadsheetml/2006/main" count="237" uniqueCount="224">
  <si>
    <t>Competitor</t>
  </si>
  <si>
    <t>Sail number</t>
  </si>
  <si>
    <t>Total points</t>
  </si>
  <si>
    <t>Entries</t>
  </si>
  <si>
    <t>Points</t>
  </si>
  <si>
    <t>Posiiton</t>
  </si>
  <si>
    <t>Date</t>
  </si>
  <si>
    <t>Euro Cup 2012</t>
  </si>
  <si>
    <t>Best 3 results to count</t>
  </si>
  <si>
    <t>7-9th April</t>
  </si>
  <si>
    <t>2-3rd June</t>
  </si>
  <si>
    <t>5-7th May</t>
  </si>
  <si>
    <t>21-22nd April</t>
  </si>
  <si>
    <t>15-16th Sept</t>
  </si>
  <si>
    <t>21-23rd Sept</t>
  </si>
  <si>
    <t>30-3rd Oct</t>
  </si>
  <si>
    <t>12-13th May</t>
  </si>
  <si>
    <t>31st Aug - 2nd Sept</t>
  </si>
  <si>
    <t>FRA</t>
  </si>
  <si>
    <t>ITA</t>
  </si>
  <si>
    <t>GBR</t>
  </si>
  <si>
    <t>NED</t>
  </si>
  <si>
    <t>BEL</t>
  </si>
  <si>
    <t>NOR</t>
  </si>
  <si>
    <t>AUT</t>
  </si>
  <si>
    <t>SLO</t>
  </si>
  <si>
    <t>GER</t>
  </si>
  <si>
    <t>SUI</t>
  </si>
  <si>
    <t>ESP</t>
  </si>
  <si>
    <t>Roger Oswald</t>
  </si>
  <si>
    <t>Nigel Walbank</t>
  </si>
  <si>
    <t>Marek Oswald</t>
  </si>
  <si>
    <t>Gilles Peeters</t>
  </si>
  <si>
    <t>Emilien Taque</t>
  </si>
  <si>
    <t>Jelmer Kuipers</t>
  </si>
  <si>
    <t>Fabio Mueller</t>
  </si>
  <si>
    <t>Dieter Brunner</t>
  </si>
  <si>
    <t>John Archer</t>
  </si>
  <si>
    <t>Philipp Koch</t>
  </si>
  <si>
    <t>Paul Dijkstra</t>
  </si>
  <si>
    <t>Nicolas Duchoud</t>
  </si>
  <si>
    <t>Alexander Greil</t>
  </si>
  <si>
    <t>Roelof Kruipers</t>
  </si>
  <si>
    <t>Nicolas Gueuning</t>
  </si>
  <si>
    <t>Thomas Duehrsen</t>
  </si>
  <si>
    <t>SUI 436</t>
  </si>
  <si>
    <t>NED 76</t>
  </si>
  <si>
    <t>SUI 470</t>
  </si>
  <si>
    <t>GBR 394</t>
  </si>
  <si>
    <t>SUI 308</t>
  </si>
  <si>
    <t>FRA 405</t>
  </si>
  <si>
    <t>FRA 292</t>
  </si>
  <si>
    <t>NED 175</t>
  </si>
  <si>
    <t>SUI 428</t>
  </si>
  <si>
    <t>SUI 306</t>
  </si>
  <si>
    <t>SUI 473</t>
  </si>
  <si>
    <t>GBR 154</t>
  </si>
  <si>
    <t>NED 109</t>
  </si>
  <si>
    <t>BEL 411</t>
  </si>
  <si>
    <t>SUI 426</t>
  </si>
  <si>
    <t>SUI 332</t>
  </si>
  <si>
    <t>Erik Loeff</t>
  </si>
  <si>
    <t>NED 269</t>
  </si>
  <si>
    <t>Karsten Ivo</t>
  </si>
  <si>
    <t>GER 201</t>
  </si>
  <si>
    <t>Elaine Turner</t>
  </si>
  <si>
    <t>GBR 421</t>
  </si>
  <si>
    <t>AUS 371</t>
  </si>
  <si>
    <t>Tristan Williams</t>
  </si>
  <si>
    <t>Sybrand Jongejans</t>
  </si>
  <si>
    <t>NED 422</t>
  </si>
  <si>
    <t>Huud Ouwehand</t>
  </si>
  <si>
    <t>NED 229</t>
  </si>
  <si>
    <t>Christian Porsche</t>
  </si>
  <si>
    <t>GER 314</t>
  </si>
  <si>
    <t>Edoardo Amato</t>
  </si>
  <si>
    <t>ITA 136</t>
  </si>
  <si>
    <t>Giacomo Giovanelli</t>
  </si>
  <si>
    <t>ITA 377</t>
  </si>
  <si>
    <t>Fritz Selb</t>
  </si>
  <si>
    <t>SUI 420</t>
  </si>
  <si>
    <t>SUI 388</t>
  </si>
  <si>
    <t>Moritz von Werdt</t>
  </si>
  <si>
    <t>Felix Schaginhaufen</t>
  </si>
  <si>
    <t>SUI 346</t>
  </si>
  <si>
    <t>Beat Maier</t>
  </si>
  <si>
    <t>SUI 189</t>
  </si>
  <si>
    <t>Bruce Keen</t>
  </si>
  <si>
    <t>Richard Stenhouse</t>
  </si>
  <si>
    <t>Chris Webber</t>
  </si>
  <si>
    <t>Jamie Hilton</t>
  </si>
  <si>
    <t>Dan Vincent</t>
  </si>
  <si>
    <t>Andy Rice</t>
  </si>
  <si>
    <t>Steve Tylecote</t>
  </si>
  <si>
    <t>Ben Schooling</t>
  </si>
  <si>
    <t>Alex Cooper</t>
  </si>
  <si>
    <t>Rick Perkins</t>
  </si>
  <si>
    <t>Richard Pelley</t>
  </si>
  <si>
    <t>Paul Molesworth</t>
  </si>
  <si>
    <t xml:space="preserve">Kit Stenhouse </t>
  </si>
  <si>
    <t>Richard Smith</t>
  </si>
  <si>
    <t>Dave Poston</t>
  </si>
  <si>
    <t>Alistair Conn</t>
  </si>
  <si>
    <t>Dylan Noble</t>
  </si>
  <si>
    <t>Mick Keates</t>
  </si>
  <si>
    <t>Jamie Morgan</t>
  </si>
  <si>
    <t>Ian Montague</t>
  </si>
  <si>
    <t>Dan Hare</t>
  </si>
  <si>
    <t>Ed Wilkinson</t>
  </si>
  <si>
    <t>Luke Draper</t>
  </si>
  <si>
    <t>Ian Martin</t>
  </si>
  <si>
    <t>Ron Barnes</t>
  </si>
  <si>
    <t>Hans Zuurendonk</t>
  </si>
  <si>
    <t>Tom Conway</t>
  </si>
  <si>
    <t>Ben Clegg</t>
  </si>
  <si>
    <t>Sergei Samus</t>
  </si>
  <si>
    <t>Ian Marshall</t>
  </si>
  <si>
    <t>David Annan</t>
  </si>
  <si>
    <t>Alistair Kerr</t>
  </si>
  <si>
    <t>Tim Chapman</t>
  </si>
  <si>
    <t>Mark Crook</t>
  </si>
  <si>
    <t>Gavin Page</t>
  </si>
  <si>
    <t>Iain Morton</t>
  </si>
  <si>
    <t>David Smithwhite</t>
  </si>
  <si>
    <t>Martin Keegan</t>
  </si>
  <si>
    <t>Patrick Keen</t>
  </si>
  <si>
    <t>Jon Simpson</t>
  </si>
  <si>
    <t>GBR 441</t>
  </si>
  <si>
    <t>GBR 442</t>
  </si>
  <si>
    <t>GBR 362</t>
  </si>
  <si>
    <t>GBR 444</t>
  </si>
  <si>
    <t>GBR 354</t>
  </si>
  <si>
    <t>GBR 364</t>
  </si>
  <si>
    <t>GBR 285</t>
  </si>
  <si>
    <t>GBR 291</t>
  </si>
  <si>
    <t>GBR 461</t>
  </si>
  <si>
    <t>GBR 469</t>
  </si>
  <si>
    <t>GBR 305</t>
  </si>
  <si>
    <t>GBR 373</t>
  </si>
  <si>
    <t>GBR 369</t>
  </si>
  <si>
    <t>GBR 419</t>
  </si>
  <si>
    <t>GBR 324</t>
  </si>
  <si>
    <t>GBR 474</t>
  </si>
  <si>
    <t>GBR 448</t>
  </si>
  <si>
    <t>GBR 283</t>
  </si>
  <si>
    <t>GBR 206</t>
  </si>
  <si>
    <t>GBR 275</t>
  </si>
  <si>
    <t>GBR 475</t>
  </si>
  <si>
    <t>GBR 113</t>
  </si>
  <si>
    <t>GBR 467</t>
  </si>
  <si>
    <t>GBR 351</t>
  </si>
  <si>
    <t>GBR 228</t>
  </si>
  <si>
    <t>GBR 435</t>
  </si>
  <si>
    <t>GBR 294</t>
  </si>
  <si>
    <t>GBR 090</t>
  </si>
  <si>
    <t>GBR 456</t>
  </si>
  <si>
    <t>GBR 178</t>
  </si>
  <si>
    <t>GBR 169</t>
  </si>
  <si>
    <t>GBR 374</t>
  </si>
  <si>
    <t>GBR 333</t>
  </si>
  <si>
    <t>GBR 304</t>
  </si>
  <si>
    <t>GBR 297</t>
  </si>
  <si>
    <t>GBR 367</t>
  </si>
  <si>
    <t>GBR 465</t>
  </si>
  <si>
    <t>GBR 080</t>
  </si>
  <si>
    <t>GBR 246</t>
  </si>
  <si>
    <t>GBR 160</t>
  </si>
  <si>
    <t>14-15th July</t>
  </si>
  <si>
    <t>SUI 132</t>
  </si>
  <si>
    <t>Dominique Wälchli</t>
  </si>
  <si>
    <t>SUI 358</t>
  </si>
  <si>
    <t>Thomas Kübler</t>
  </si>
  <si>
    <t>Cyril Winkler</t>
  </si>
  <si>
    <t>Geir Oddmar Heldal</t>
  </si>
  <si>
    <t>NOR 463</t>
  </si>
  <si>
    <t>Gunnar Amtedal</t>
  </si>
  <si>
    <t>Rolf Nossum</t>
  </si>
  <si>
    <t>Michael Henriksen</t>
  </si>
  <si>
    <t>Balder Bragdø</t>
  </si>
  <si>
    <t>Florian Kemper</t>
  </si>
  <si>
    <t>GER 347</t>
  </si>
  <si>
    <t>NOR 462</t>
  </si>
  <si>
    <t>NOR 451</t>
  </si>
  <si>
    <t>NOR 126</t>
  </si>
  <si>
    <t>NOR 094</t>
  </si>
  <si>
    <t>Iver Ahlmann</t>
  </si>
  <si>
    <t>GER 370</t>
  </si>
  <si>
    <t>Frithjof Schwerdt</t>
  </si>
  <si>
    <t>GER 272</t>
  </si>
  <si>
    <t>Klaus Costadedoi</t>
  </si>
  <si>
    <t>AUT 345</t>
  </si>
  <si>
    <t>GER 288</t>
  </si>
  <si>
    <t>Martin Mayerhofer</t>
  </si>
  <si>
    <t>AUT 460</t>
  </si>
  <si>
    <t>GER 404</t>
  </si>
  <si>
    <t>Patrick Optenkamp</t>
  </si>
  <si>
    <t>GER 270</t>
  </si>
  <si>
    <t>Catharina Gauda</t>
  </si>
  <si>
    <t>GER 368</t>
  </si>
  <si>
    <t>Stephan Züllig</t>
  </si>
  <si>
    <t>SUI 407</t>
  </si>
  <si>
    <t>Theo Huber</t>
  </si>
  <si>
    <t>GER 193</t>
  </si>
  <si>
    <t>Torsten Bendig</t>
  </si>
  <si>
    <t>GER 389</t>
  </si>
  <si>
    <t>Philipp Stanglmaier</t>
  </si>
  <si>
    <t>GER 447</t>
  </si>
  <si>
    <t xml:space="preserve">Michael Hübner </t>
  </si>
  <si>
    <t>GER 155</t>
  </si>
  <si>
    <t>Max Döhler</t>
  </si>
  <si>
    <t>GER 403</t>
  </si>
  <si>
    <t>Till-Jonas Gerngroß</t>
  </si>
  <si>
    <t>AUT 395</t>
  </si>
  <si>
    <t>AUT 400</t>
  </si>
  <si>
    <t>AUT 459</t>
  </si>
  <si>
    <t>AUT 1</t>
  </si>
  <si>
    <t>Moritz Zieher</t>
  </si>
  <si>
    <t>AUT 461</t>
  </si>
  <si>
    <t>Günther Zieher</t>
  </si>
  <si>
    <t>Dominique Weisang</t>
  </si>
  <si>
    <t>Michael Praxmarer</t>
  </si>
  <si>
    <t>Felix Luchterhand</t>
  </si>
  <si>
    <t xml:space="preserve">Berndt Jahn </t>
  </si>
  <si>
    <t>Total entries = 98 (3 events to count)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</si>
</sst>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1" fontId="22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1" fillId="24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7.png" /><Relationship Id="rId1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</xdr:row>
      <xdr:rowOff>0</xdr:rowOff>
    </xdr:from>
    <xdr:to>
      <xdr:col>13</xdr:col>
      <xdr:colOff>9525</xdr:colOff>
      <xdr:row>6</xdr:row>
      <xdr:rowOff>0</xdr:rowOff>
    </xdr:to>
    <xdr:pic>
      <xdr:nvPicPr>
        <xdr:cNvPr id="1" name="Picture 1" descr="swiss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5049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0</xdr:colOff>
      <xdr:row>6</xdr:row>
      <xdr:rowOff>0</xdr:rowOff>
    </xdr:to>
    <xdr:pic>
      <xdr:nvPicPr>
        <xdr:cNvPr id="2" name="Picture 2" descr="uk-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5049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23</xdr:col>
      <xdr:colOff>9525</xdr:colOff>
      <xdr:row>6</xdr:row>
      <xdr:rowOff>0</xdr:rowOff>
    </xdr:to>
    <xdr:pic>
      <xdr:nvPicPr>
        <xdr:cNvPr id="3" name="Picture 3" descr="spanish-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15049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19</xdr:col>
      <xdr:colOff>0</xdr:colOff>
      <xdr:row>6</xdr:row>
      <xdr:rowOff>0</xdr:rowOff>
    </xdr:to>
    <xdr:pic>
      <xdr:nvPicPr>
        <xdr:cNvPr id="4" name="Picture 4" descr="slovinia-fla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15049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pic>
      <xdr:nvPicPr>
        <xdr:cNvPr id="5" name="Picture 5" descr="austria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5049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pic>
      <xdr:nvPicPr>
        <xdr:cNvPr id="6" name="Picture 7" descr="dutch-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15049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9525</xdr:colOff>
      <xdr:row>6</xdr:row>
      <xdr:rowOff>9525</xdr:rowOff>
    </xdr:to>
    <xdr:pic>
      <xdr:nvPicPr>
        <xdr:cNvPr id="7" name="Picture 8" descr="french-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14600" y="15049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21</xdr:col>
      <xdr:colOff>0</xdr:colOff>
      <xdr:row>6</xdr:row>
      <xdr:rowOff>0</xdr:rowOff>
    </xdr:to>
    <xdr:pic>
      <xdr:nvPicPr>
        <xdr:cNvPr id="8" name="Picture 9" descr="germany-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01050" y="15049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6</xdr:row>
      <xdr:rowOff>0</xdr:rowOff>
    </xdr:to>
    <xdr:pic>
      <xdr:nvPicPr>
        <xdr:cNvPr id="9" name="Picture 10" descr="italy-fla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90875" y="15049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11</xdr:col>
      <xdr:colOff>9525</xdr:colOff>
      <xdr:row>6</xdr:row>
      <xdr:rowOff>0</xdr:rowOff>
    </xdr:to>
    <xdr:pic>
      <xdr:nvPicPr>
        <xdr:cNvPr id="10" name="Picture 6" descr="belgium-w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19700" y="15049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0</xdr:colOff>
      <xdr:row>6</xdr:row>
      <xdr:rowOff>9525</xdr:rowOff>
    </xdr:to>
    <xdr:pic>
      <xdr:nvPicPr>
        <xdr:cNvPr id="11" name="Picture 9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15100" y="1504950"/>
          <a:ext cx="4953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57421875" style="2" bestFit="1" customWidth="1"/>
    <col min="2" max="2" width="7.140625" style="2" bestFit="1" customWidth="1"/>
    <col min="3" max="3" width="7.421875" style="2" customWidth="1"/>
    <col min="4" max="4" width="2.7109375" style="2" bestFit="1" customWidth="1"/>
    <col min="5" max="5" width="7.421875" style="2" customWidth="1"/>
    <col min="6" max="6" width="2.7109375" style="2" customWidth="1"/>
    <col min="7" max="7" width="7.421875" style="2" customWidth="1"/>
    <col min="8" max="8" width="2.7109375" style="2" bestFit="1" customWidth="1"/>
    <col min="9" max="9" width="7.421875" style="2" customWidth="1"/>
    <col min="10" max="10" width="2.7109375" style="2" bestFit="1" customWidth="1"/>
    <col min="11" max="11" width="7.421875" style="2" customWidth="1"/>
    <col min="12" max="12" width="1.8515625" style="2" bestFit="1" customWidth="1"/>
    <col min="13" max="13" width="7.421875" style="2" customWidth="1"/>
    <col min="14" max="14" width="2.7109375" style="2" bestFit="1" customWidth="1"/>
    <col min="15" max="15" width="7.421875" style="2" customWidth="1"/>
    <col min="16" max="16" width="2.00390625" style="2" customWidth="1"/>
    <col min="17" max="17" width="7.421875" style="2" customWidth="1"/>
    <col min="18" max="18" width="2.00390625" style="2" customWidth="1"/>
    <col min="19" max="19" width="7.421875" style="2" customWidth="1"/>
    <col min="20" max="20" width="2.00390625" style="2" customWidth="1"/>
    <col min="21" max="21" width="7.421875" style="2" customWidth="1"/>
    <col min="22" max="22" width="2.7109375" style="2" bestFit="1" customWidth="1"/>
    <col min="23" max="23" width="7.421875" style="2" customWidth="1"/>
    <col min="24" max="24" width="2.00390625" style="2" customWidth="1"/>
    <col min="25" max="25" width="7.421875" style="2" customWidth="1"/>
    <col min="26" max="26" width="1.8515625" style="2" customWidth="1"/>
    <col min="27" max="27" width="5.8515625" style="1" bestFit="1" customWidth="1"/>
    <col min="28" max="28" width="7.421875" style="1" bestFit="1" customWidth="1"/>
    <col min="29" max="16384" width="9.140625" style="2" customWidth="1"/>
  </cols>
  <sheetData>
    <row r="1" spans="1:28" ht="12.75">
      <c r="A1" s="8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9"/>
      <c r="AB1" s="11"/>
    </row>
    <row r="2" spans="1:28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25.5">
      <c r="A3" s="10" t="s">
        <v>223</v>
      </c>
      <c r="B3" s="12"/>
      <c r="C3" s="13" t="s">
        <v>18</v>
      </c>
      <c r="D3" s="13"/>
      <c r="E3" s="13" t="s">
        <v>19</v>
      </c>
      <c r="F3" s="13"/>
      <c r="G3" s="13" t="s">
        <v>20</v>
      </c>
      <c r="H3" s="13"/>
      <c r="I3" s="13" t="s">
        <v>21</v>
      </c>
      <c r="J3" s="13"/>
      <c r="K3" s="13" t="s">
        <v>22</v>
      </c>
      <c r="L3" s="13"/>
      <c r="M3" s="13" t="s">
        <v>27</v>
      </c>
      <c r="N3" s="13"/>
      <c r="O3" s="13" t="s">
        <v>23</v>
      </c>
      <c r="P3" s="13"/>
      <c r="Q3" s="13" t="s">
        <v>24</v>
      </c>
      <c r="R3" s="13"/>
      <c r="S3" s="13" t="s">
        <v>25</v>
      </c>
      <c r="T3" s="13"/>
      <c r="U3" s="13" t="s">
        <v>26</v>
      </c>
      <c r="V3" s="13"/>
      <c r="W3" s="13" t="s">
        <v>28</v>
      </c>
      <c r="X3" s="12"/>
      <c r="Y3" s="13"/>
      <c r="Z3" s="12"/>
      <c r="AA3" s="12"/>
      <c r="AB3" s="12"/>
    </row>
    <row r="4" spans="1:28" ht="33.75">
      <c r="A4" s="15"/>
      <c r="B4" s="5"/>
      <c r="C4" s="5">
        <v>1</v>
      </c>
      <c r="D4" s="5"/>
      <c r="E4" s="5">
        <v>2</v>
      </c>
      <c r="F4" s="5"/>
      <c r="G4" s="5">
        <v>3</v>
      </c>
      <c r="H4" s="5"/>
      <c r="I4" s="5">
        <v>4</v>
      </c>
      <c r="J4" s="5"/>
      <c r="K4" s="5">
        <v>5</v>
      </c>
      <c r="L4" s="5"/>
      <c r="M4" s="5">
        <v>6</v>
      </c>
      <c r="N4" s="5"/>
      <c r="O4" s="5">
        <v>7</v>
      </c>
      <c r="P4" s="5"/>
      <c r="Q4" s="5">
        <v>8</v>
      </c>
      <c r="R4" s="5"/>
      <c r="S4" s="5">
        <v>9</v>
      </c>
      <c r="T4" s="5"/>
      <c r="U4" s="5">
        <v>10</v>
      </c>
      <c r="V4" s="5"/>
      <c r="W4" s="5">
        <v>11</v>
      </c>
      <c r="X4" s="5"/>
      <c r="Y4" s="5"/>
      <c r="Z4" s="5"/>
      <c r="AA4" s="4" t="s">
        <v>2</v>
      </c>
      <c r="AB4" s="4" t="s">
        <v>8</v>
      </c>
    </row>
    <row r="5" spans="1:28" ht="33.75">
      <c r="A5" s="5" t="s">
        <v>6</v>
      </c>
      <c r="B5" s="5"/>
      <c r="C5" s="13" t="s">
        <v>9</v>
      </c>
      <c r="D5" s="12"/>
      <c r="E5" s="13" t="s">
        <v>12</v>
      </c>
      <c r="F5" s="12"/>
      <c r="G5" s="13" t="s">
        <v>11</v>
      </c>
      <c r="H5" s="12"/>
      <c r="I5" s="1" t="s">
        <v>16</v>
      </c>
      <c r="J5" s="12"/>
      <c r="K5" s="13" t="s">
        <v>10</v>
      </c>
      <c r="L5" s="13"/>
      <c r="M5" s="1" t="s">
        <v>167</v>
      </c>
      <c r="N5" s="13"/>
      <c r="O5" s="13" t="s">
        <v>17</v>
      </c>
      <c r="P5" s="12"/>
      <c r="Q5" s="13" t="s">
        <v>13</v>
      </c>
      <c r="R5" s="12"/>
      <c r="S5" s="1" t="s">
        <v>14</v>
      </c>
      <c r="T5" s="12"/>
      <c r="U5" s="13" t="s">
        <v>15</v>
      </c>
      <c r="V5" s="12"/>
      <c r="W5" s="13"/>
      <c r="X5" s="12"/>
      <c r="Y5" s="13"/>
      <c r="Z5" s="12"/>
      <c r="AA5" s="4"/>
      <c r="AB5" s="4"/>
    </row>
    <row r="6" spans="1:28" ht="27" customHeight="1">
      <c r="A6" s="5" t="s">
        <v>0</v>
      </c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"/>
      <c r="AB6" s="4"/>
    </row>
    <row r="7" spans="1:29" ht="11.25">
      <c r="A7" s="5" t="s">
        <v>3</v>
      </c>
      <c r="B7" s="5"/>
      <c r="C7" s="5" t="s">
        <v>4</v>
      </c>
      <c r="D7" s="5">
        <v>16</v>
      </c>
      <c r="E7" s="5" t="s">
        <v>4</v>
      </c>
      <c r="F7" s="4">
        <v>13</v>
      </c>
      <c r="G7" s="5" t="s">
        <v>4</v>
      </c>
      <c r="H7" s="5">
        <v>42</v>
      </c>
      <c r="I7" s="5" t="s">
        <v>4</v>
      </c>
      <c r="J7" s="5">
        <v>10</v>
      </c>
      <c r="K7" s="5" t="s">
        <v>4</v>
      </c>
      <c r="L7" s="5">
        <v>7</v>
      </c>
      <c r="M7" s="5" t="s">
        <v>4</v>
      </c>
      <c r="N7" s="5">
        <v>11</v>
      </c>
      <c r="O7" s="5" t="s">
        <v>4</v>
      </c>
      <c r="P7" s="5">
        <v>7</v>
      </c>
      <c r="Q7" s="5" t="s">
        <v>4</v>
      </c>
      <c r="R7" s="5">
        <v>8</v>
      </c>
      <c r="S7" s="5" t="s">
        <v>4</v>
      </c>
      <c r="T7" s="5">
        <v>0</v>
      </c>
      <c r="U7" s="5" t="s">
        <v>4</v>
      </c>
      <c r="V7" s="5">
        <v>25</v>
      </c>
      <c r="W7" s="5" t="s">
        <v>4</v>
      </c>
      <c r="X7" s="5">
        <v>0</v>
      </c>
      <c r="Y7" s="5"/>
      <c r="Z7" s="5"/>
      <c r="AA7" s="4"/>
      <c r="AB7" s="4"/>
      <c r="AC7" s="2" t="s">
        <v>5</v>
      </c>
    </row>
    <row r="8" spans="1:28" ht="11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/>
      <c r="AB8" s="4"/>
    </row>
    <row r="9" spans="1:29" ht="11.25">
      <c r="A9" s="5" t="s">
        <v>29</v>
      </c>
      <c r="B9" s="5" t="s">
        <v>45</v>
      </c>
      <c r="C9" s="5">
        <f>IF(D9="",0,(($D$7-D9+1)/$D$7)*100)</f>
        <v>100</v>
      </c>
      <c r="D9" s="5">
        <v>1</v>
      </c>
      <c r="E9" s="5">
        <f>IF(F9="",0,(($F$7-F9+1)/$F$7)*100)</f>
        <v>0</v>
      </c>
      <c r="F9" s="5"/>
      <c r="G9" s="5">
        <f>IF(H9="",0,(($H$7-H9+1)/$H$7)*100)</f>
        <v>0</v>
      </c>
      <c r="H9" s="5"/>
      <c r="I9" s="5">
        <f>IF(J9="",0,(($J$7-J9+1)/$J$7)*100)</f>
        <v>0</v>
      </c>
      <c r="J9" s="5"/>
      <c r="K9" s="5">
        <f>IF(L9="",0,(($L$7-L9+1)/$L$7)*100)</f>
        <v>0</v>
      </c>
      <c r="L9" s="5"/>
      <c r="M9" s="5">
        <f>IF(N9="",0,(($N$7-N9+1)/$N$7)*100)</f>
        <v>100</v>
      </c>
      <c r="N9" s="5">
        <v>1</v>
      </c>
      <c r="O9" s="5">
        <f>IF(P9="",0,(($P$7-P9+1)/$P$7)*100)</f>
        <v>0</v>
      </c>
      <c r="P9" s="5"/>
      <c r="Q9" s="5">
        <f>IF(R9="",0,(($R$7-R9+1)/$R$7)*100)</f>
        <v>0</v>
      </c>
      <c r="R9" s="5"/>
      <c r="S9" s="5">
        <f>IF(T9="",0,(($T$7-T9+1)/$T$7)*100)</f>
        <v>0</v>
      </c>
      <c r="T9" s="5"/>
      <c r="U9" s="5">
        <f>IF(V9="",0,(($V$7-V9+1)/$V$7)*100)</f>
        <v>96</v>
      </c>
      <c r="V9" s="5">
        <v>2</v>
      </c>
      <c r="W9" s="5">
        <f>IF(X9="",0,(($X$7-X9+1)/$X$7)*100)</f>
        <v>0</v>
      </c>
      <c r="X9" s="5"/>
      <c r="Y9" s="5"/>
      <c r="Z9" s="5"/>
      <c r="AA9" s="4">
        <f>SUM(C9+E9+G9+I9+K9+M9+O9+S9+U9+W9+Y9+Q9)</f>
        <v>296</v>
      </c>
      <c r="AB9" s="4">
        <f aca="true" t="shared" si="0" ref="AB9:AB18">AA9</f>
        <v>296</v>
      </c>
      <c r="AC9" s="2">
        <v>1</v>
      </c>
    </row>
    <row r="10" spans="1:29" ht="11.25">
      <c r="A10" s="5" t="s">
        <v>39</v>
      </c>
      <c r="B10" s="5" t="s">
        <v>46</v>
      </c>
      <c r="C10" s="5">
        <f>IF(D10="",0,(($D$7-D10+1)/$D$7)*100)</f>
        <v>93.75</v>
      </c>
      <c r="D10" s="5">
        <v>2</v>
      </c>
      <c r="E10" s="5">
        <f>IF(F10="",0,(($F$7-F10+1)/$F$7)*100)</f>
        <v>0</v>
      </c>
      <c r="F10" s="5"/>
      <c r="G10" s="5">
        <f>IF(H10="",0,(($H$7-H10+1)/$H$7)*100)</f>
        <v>0</v>
      </c>
      <c r="H10" s="5"/>
      <c r="I10" s="5">
        <f>IF(J10="",0,(($J$7-J10+1)/$J$7)*100)</f>
        <v>100</v>
      </c>
      <c r="J10" s="5">
        <v>1</v>
      </c>
      <c r="K10" s="5">
        <f>IF(L10="",0,(($L$7-L10+1)/$L$7)*100)</f>
        <v>100</v>
      </c>
      <c r="L10" s="5">
        <v>1</v>
      </c>
      <c r="M10" s="5">
        <f>IF(N10="",0,(($N$7-N10+1)/$N$7)*100)</f>
        <v>0</v>
      </c>
      <c r="N10" s="5"/>
      <c r="O10" s="5">
        <f>IF(P10="",0,(($P$7-P10+1)/$P$7)*100)</f>
        <v>0</v>
      </c>
      <c r="P10" s="5"/>
      <c r="Q10" s="5">
        <f>IF(R10="",0,(($R$7-R10+1)/$R$7)*100)</f>
        <v>0</v>
      </c>
      <c r="R10" s="5"/>
      <c r="S10" s="5">
        <f>IF(T10="",0,(($T$7-T10+1)/$T$7)*100)</f>
        <v>0</v>
      </c>
      <c r="T10" s="5"/>
      <c r="U10" s="16">
        <f>IF(V10="",0,(($V$7-V10+1)/$V$7)*100)</f>
        <v>92</v>
      </c>
      <c r="V10" s="5">
        <v>3</v>
      </c>
      <c r="W10" s="5">
        <f>IF(X10="",0,(($X$7-X10+1)/$X$7)*100)</f>
        <v>0</v>
      </c>
      <c r="X10" s="5"/>
      <c r="Y10" s="5"/>
      <c r="Z10" s="5"/>
      <c r="AA10" s="4">
        <f>SUM(C10+I10+K10)</f>
        <v>293.75</v>
      </c>
      <c r="AB10" s="4">
        <f t="shared" si="0"/>
        <v>293.75</v>
      </c>
      <c r="AC10" s="2">
        <v>2</v>
      </c>
    </row>
    <row r="11" spans="1:29" ht="11.25">
      <c r="A11" s="5" t="s">
        <v>40</v>
      </c>
      <c r="B11" s="5" t="s">
        <v>47</v>
      </c>
      <c r="C11" s="16">
        <f aca="true" t="shared" si="1" ref="C11:C53">IF(D11="",0,(($D$7-D11+1)/$D$7)*100)</f>
        <v>87.5</v>
      </c>
      <c r="D11" s="5">
        <v>3</v>
      </c>
      <c r="E11" s="5">
        <f aca="true" t="shared" si="2" ref="E11:E53">IF(F11="",0,(($F$7-F11+1)/$F$7)*100)</f>
        <v>100</v>
      </c>
      <c r="F11" s="5">
        <v>1</v>
      </c>
      <c r="G11" s="16">
        <f aca="true" t="shared" si="3" ref="G11:G53">IF(H11="",0,(($H$7-H11+1)/$H$7)*100)</f>
        <v>11.904761904761903</v>
      </c>
      <c r="H11" s="5">
        <v>38</v>
      </c>
      <c r="I11" s="5">
        <f aca="true" t="shared" si="4" ref="I11:I53">IF(J11="",0,(($J$7-J11+1)/$J$7)*100)</f>
        <v>0</v>
      </c>
      <c r="J11" s="5"/>
      <c r="K11" s="5">
        <f aca="true" t="shared" si="5" ref="K11:K53">IF(L11="",0,(($L$7-L11+1)/$L$7)*100)</f>
        <v>0</v>
      </c>
      <c r="L11" s="5"/>
      <c r="M11" s="5">
        <f aca="true" t="shared" si="6" ref="M11:M82">IF(N11="",0,(($N$7-N11+1)/$N$7)*100)</f>
        <v>90.9090909090909</v>
      </c>
      <c r="N11" s="5">
        <v>2</v>
      </c>
      <c r="O11" s="5">
        <f aca="true" t="shared" si="7" ref="O11:O53">IF(P11="",0,(($P$7-P11+1)/$P$7)*100)</f>
        <v>0</v>
      </c>
      <c r="P11" s="5"/>
      <c r="Q11" s="5">
        <f aca="true" t="shared" si="8" ref="Q11:Q53">IF(R11="",0,(($R$7-R11+1)/$R$7)*100)</f>
        <v>0</v>
      </c>
      <c r="R11" s="5"/>
      <c r="S11" s="5">
        <f aca="true" t="shared" si="9" ref="S11:S53">IF(T11="",0,(($T$7-T11+1)/$T$7)*100)</f>
        <v>0</v>
      </c>
      <c r="T11" s="5"/>
      <c r="U11" s="5">
        <f aca="true" t="shared" si="10" ref="U11:U84">IF(V11="",0,(($V$7-V11+1)/$V$7)*100)</f>
        <v>100</v>
      </c>
      <c r="V11" s="5">
        <v>1</v>
      </c>
      <c r="W11" s="5">
        <f aca="true" t="shared" si="11" ref="W11:W53">IF(X11="",0,(($X$7-X11+1)/$X$7)*100)</f>
        <v>0</v>
      </c>
      <c r="X11" s="5"/>
      <c r="Y11" s="5"/>
      <c r="Z11" s="5"/>
      <c r="AA11" s="4">
        <f>SUM(E11+M11+U11)</f>
        <v>290.9090909090909</v>
      </c>
      <c r="AB11" s="4">
        <f t="shared" si="0"/>
        <v>290.9090909090909</v>
      </c>
      <c r="AC11" s="2">
        <v>3</v>
      </c>
    </row>
    <row r="12" spans="1:29" ht="11.25">
      <c r="A12" s="5" t="s">
        <v>31</v>
      </c>
      <c r="B12" s="5" t="s">
        <v>49</v>
      </c>
      <c r="C12" s="5">
        <f aca="true" t="shared" si="12" ref="C12:C18">IF(D12="",0,(($D$7-D12+1)/$D$7)*100)</f>
        <v>75</v>
      </c>
      <c r="D12" s="5">
        <v>5</v>
      </c>
      <c r="E12" s="5">
        <f aca="true" t="shared" si="13" ref="E12:E18">IF(F12="",0,(($F$7-F12+1)/$F$7)*100)</f>
        <v>76.92307692307693</v>
      </c>
      <c r="F12" s="5">
        <v>4</v>
      </c>
      <c r="G12" s="5">
        <f aca="true" t="shared" si="14" ref="G12:G18">IF(H12="",0,(($H$7-H12+1)/$H$7)*100)</f>
        <v>0</v>
      </c>
      <c r="H12" s="5"/>
      <c r="I12" s="5">
        <f aca="true" t="shared" si="15" ref="I12:I18">IF(J12="",0,(($J$7-J12+1)/$J$7)*100)</f>
        <v>0</v>
      </c>
      <c r="J12" s="5"/>
      <c r="K12" s="5">
        <f aca="true" t="shared" si="16" ref="K12:K18">IF(L12="",0,(($L$7-L12+1)/$L$7)*100)</f>
        <v>0</v>
      </c>
      <c r="L12" s="5"/>
      <c r="M12" s="5">
        <f>IF(N12="",0,(($N$7-N12+1)/$N$7)*100)</f>
        <v>72.72727272727273</v>
      </c>
      <c r="N12" s="5">
        <v>4</v>
      </c>
      <c r="O12" s="5">
        <f aca="true" t="shared" si="17" ref="O12:O18">IF(P12="",0,(($P$7-P12+1)/$P$7)*100)</f>
        <v>0</v>
      </c>
      <c r="P12" s="5"/>
      <c r="Q12" s="5">
        <f aca="true" t="shared" si="18" ref="Q12:Q18">IF(R12="",0,(($R$7-R12+1)/$R$7)*100)</f>
        <v>0</v>
      </c>
      <c r="R12" s="5"/>
      <c r="S12" s="5">
        <f aca="true" t="shared" si="19" ref="S12:S18">IF(T12="",0,(($T$7-T12+1)/$T$7)*100)</f>
        <v>0</v>
      </c>
      <c r="T12" s="5"/>
      <c r="U12" s="16">
        <f>IF(V12="",0,(($V$7-V12+1)/$V$7)*100)</f>
        <v>72</v>
      </c>
      <c r="V12" s="5">
        <v>8</v>
      </c>
      <c r="W12" s="5">
        <f aca="true" t="shared" si="20" ref="W12:W18">IF(X12="",0,(($X$7-X12+1)/$X$7)*100)</f>
        <v>0</v>
      </c>
      <c r="X12" s="5"/>
      <c r="Y12" s="5"/>
      <c r="Z12" s="5"/>
      <c r="AA12" s="4">
        <f>SUM(C12+E12+M12)</f>
        <v>224.65034965034965</v>
      </c>
      <c r="AB12" s="4">
        <f t="shared" si="0"/>
        <v>224.65034965034965</v>
      </c>
      <c r="AC12" s="2">
        <v>4</v>
      </c>
    </row>
    <row r="13" spans="1:29" ht="11.25">
      <c r="A13" s="5" t="s">
        <v>41</v>
      </c>
      <c r="B13" s="6" t="s">
        <v>54</v>
      </c>
      <c r="C13" s="16">
        <f t="shared" si="12"/>
        <v>43.75</v>
      </c>
      <c r="D13" s="5">
        <v>10</v>
      </c>
      <c r="E13" s="5">
        <f t="shared" si="13"/>
        <v>69.23076923076923</v>
      </c>
      <c r="F13" s="5">
        <v>5</v>
      </c>
      <c r="G13" s="5">
        <f t="shared" si="14"/>
        <v>0</v>
      </c>
      <c r="H13" s="5"/>
      <c r="I13" s="5">
        <f t="shared" si="15"/>
        <v>0</v>
      </c>
      <c r="J13" s="5"/>
      <c r="K13" s="5">
        <f t="shared" si="16"/>
        <v>0</v>
      </c>
      <c r="L13" s="5"/>
      <c r="M13" s="5">
        <f>IF(N13="",0,(($N$7-N13+1)/$N$7)*100)</f>
        <v>63.63636363636363</v>
      </c>
      <c r="N13" s="5">
        <v>5</v>
      </c>
      <c r="O13" s="5">
        <f t="shared" si="17"/>
        <v>0</v>
      </c>
      <c r="P13" s="5"/>
      <c r="Q13" s="5">
        <f t="shared" si="18"/>
        <v>0</v>
      </c>
      <c r="R13" s="5"/>
      <c r="S13" s="5">
        <f t="shared" si="19"/>
        <v>0</v>
      </c>
      <c r="T13" s="5"/>
      <c r="U13" s="5">
        <f>IF(V13="",0,(($V$7-V13+1)/$V$7)*100)</f>
        <v>76</v>
      </c>
      <c r="V13" s="5">
        <v>7</v>
      </c>
      <c r="W13" s="5">
        <f t="shared" si="20"/>
        <v>0</v>
      </c>
      <c r="X13" s="5"/>
      <c r="Y13" s="5"/>
      <c r="Z13" s="5"/>
      <c r="AA13" s="4">
        <f>SUM(E13+M13+U13)</f>
        <v>208.86713286713285</v>
      </c>
      <c r="AB13" s="4">
        <f>AA13</f>
        <v>208.86713286713285</v>
      </c>
      <c r="AC13" s="2">
        <v>5</v>
      </c>
    </row>
    <row r="14" spans="1:29" ht="11.25">
      <c r="A14" s="5" t="s">
        <v>36</v>
      </c>
      <c r="B14" s="5" t="s">
        <v>55</v>
      </c>
      <c r="C14" s="16">
        <f t="shared" si="12"/>
        <v>37.5</v>
      </c>
      <c r="D14" s="5">
        <v>11</v>
      </c>
      <c r="E14" s="5">
        <f t="shared" si="13"/>
        <v>92.3076923076923</v>
      </c>
      <c r="F14" s="5">
        <v>2</v>
      </c>
      <c r="G14" s="5">
        <f t="shared" si="14"/>
        <v>0</v>
      </c>
      <c r="H14" s="5"/>
      <c r="I14" s="5">
        <f t="shared" si="15"/>
        <v>0</v>
      </c>
      <c r="J14" s="5"/>
      <c r="K14" s="5">
        <f t="shared" si="16"/>
        <v>0</v>
      </c>
      <c r="L14" s="5"/>
      <c r="M14" s="5">
        <f>IF(N14="",0,(($N$7-N14+1)/$N$7)*100)</f>
        <v>45.45454545454545</v>
      </c>
      <c r="N14" s="5">
        <v>7</v>
      </c>
      <c r="O14" s="5">
        <f t="shared" si="17"/>
        <v>0</v>
      </c>
      <c r="P14" s="5"/>
      <c r="Q14" s="5">
        <f t="shared" si="18"/>
        <v>0</v>
      </c>
      <c r="R14" s="5"/>
      <c r="S14" s="5">
        <f t="shared" si="19"/>
        <v>0</v>
      </c>
      <c r="T14" s="5"/>
      <c r="U14" s="5">
        <f>IF(V14="",0,(($V$7-V14+1)/$V$7)*100)</f>
        <v>68</v>
      </c>
      <c r="V14" s="5">
        <v>9</v>
      </c>
      <c r="W14" s="5">
        <f t="shared" si="20"/>
        <v>0</v>
      </c>
      <c r="X14" s="5"/>
      <c r="Y14" s="5"/>
      <c r="Z14" s="5"/>
      <c r="AA14" s="4">
        <f>SUM(E14+M14+U14)</f>
        <v>205.76223776223776</v>
      </c>
      <c r="AB14" s="4">
        <f>AA14</f>
        <v>205.76223776223776</v>
      </c>
      <c r="AC14" s="2">
        <v>6</v>
      </c>
    </row>
    <row r="15" spans="1:29" ht="11.25">
      <c r="A15" s="5" t="s">
        <v>34</v>
      </c>
      <c r="B15" s="5" t="s">
        <v>52</v>
      </c>
      <c r="C15" s="5">
        <f t="shared" si="12"/>
        <v>56.25</v>
      </c>
      <c r="D15" s="5">
        <v>8</v>
      </c>
      <c r="E15" s="5">
        <f t="shared" si="13"/>
        <v>0</v>
      </c>
      <c r="F15" s="5"/>
      <c r="G15" s="5">
        <f t="shared" si="14"/>
        <v>0</v>
      </c>
      <c r="H15" s="5"/>
      <c r="I15" s="5">
        <f t="shared" si="15"/>
        <v>60</v>
      </c>
      <c r="J15" s="5">
        <v>5</v>
      </c>
      <c r="K15" s="5">
        <f t="shared" si="16"/>
        <v>85.71428571428571</v>
      </c>
      <c r="L15" s="5">
        <v>2</v>
      </c>
      <c r="M15" s="5">
        <f t="shared" si="6"/>
        <v>0</v>
      </c>
      <c r="N15" s="5"/>
      <c r="O15" s="5">
        <f t="shared" si="17"/>
        <v>0</v>
      </c>
      <c r="P15" s="5"/>
      <c r="Q15" s="5">
        <f t="shared" si="18"/>
        <v>0</v>
      </c>
      <c r="R15" s="5"/>
      <c r="S15" s="5">
        <f t="shared" si="19"/>
        <v>0</v>
      </c>
      <c r="T15" s="5"/>
      <c r="U15" s="5">
        <f t="shared" si="10"/>
        <v>0</v>
      </c>
      <c r="V15" s="5"/>
      <c r="W15" s="5">
        <f t="shared" si="20"/>
        <v>0</v>
      </c>
      <c r="X15" s="5"/>
      <c r="Y15" s="5"/>
      <c r="Z15" s="5"/>
      <c r="AA15" s="4">
        <f>SUM(C15+E15+G15+I15+K15+M15+O15+S15+U15+W15+Y15+Q15)</f>
        <v>201.96428571428572</v>
      </c>
      <c r="AB15" s="4">
        <f t="shared" si="0"/>
        <v>201.96428571428572</v>
      </c>
      <c r="AC15" s="2">
        <v>7</v>
      </c>
    </row>
    <row r="16" spans="1:29" ht="11.25">
      <c r="A16" s="5" t="s">
        <v>179</v>
      </c>
      <c r="B16" s="5" t="s">
        <v>180</v>
      </c>
      <c r="C16" s="5">
        <f t="shared" si="12"/>
        <v>0</v>
      </c>
      <c r="D16" s="5"/>
      <c r="E16" s="5">
        <f t="shared" si="13"/>
        <v>0</v>
      </c>
      <c r="F16" s="5"/>
      <c r="G16" s="5">
        <f t="shared" si="14"/>
        <v>0</v>
      </c>
      <c r="H16" s="5">
        <v>43</v>
      </c>
      <c r="I16" s="5">
        <f t="shared" si="15"/>
        <v>0</v>
      </c>
      <c r="J16" s="5"/>
      <c r="K16" s="5">
        <f t="shared" si="16"/>
        <v>0</v>
      </c>
      <c r="L16" s="5"/>
      <c r="M16" s="5">
        <f>IF(N16="",0,(($N$7-N16+1)/$N$7)*100)</f>
        <v>0</v>
      </c>
      <c r="N16" s="5"/>
      <c r="O16" s="5">
        <f t="shared" si="17"/>
        <v>100</v>
      </c>
      <c r="P16" s="5">
        <v>1</v>
      </c>
      <c r="Q16" s="5">
        <f t="shared" si="18"/>
        <v>0</v>
      </c>
      <c r="R16" s="5"/>
      <c r="S16" s="5">
        <f t="shared" si="19"/>
        <v>0</v>
      </c>
      <c r="T16" s="5"/>
      <c r="U16" s="5">
        <f>IF(V16="",0,(($V$7-V16+1)/$V$7)*100)</f>
        <v>84</v>
      </c>
      <c r="V16" s="5">
        <v>5</v>
      </c>
      <c r="W16" s="5">
        <f t="shared" si="20"/>
        <v>0</v>
      </c>
      <c r="X16" s="5"/>
      <c r="Y16" s="5"/>
      <c r="Z16" s="5"/>
      <c r="AA16" s="4">
        <f>SUM(C16+E16+G16+I16+K16+M16+O16+S16+U16+W16+Y16+Q16)</f>
        <v>184</v>
      </c>
      <c r="AB16" s="4">
        <f>AA16</f>
        <v>184</v>
      </c>
      <c r="AC16" s="2">
        <v>8</v>
      </c>
    </row>
    <row r="17" spans="1:29" ht="11.25">
      <c r="A17" s="5" t="s">
        <v>185</v>
      </c>
      <c r="B17" s="5" t="s">
        <v>186</v>
      </c>
      <c r="C17" s="5">
        <f t="shared" si="12"/>
        <v>0</v>
      </c>
      <c r="D17" s="5"/>
      <c r="E17" s="5">
        <f t="shared" si="13"/>
        <v>0</v>
      </c>
      <c r="F17" s="5"/>
      <c r="G17" s="5">
        <f t="shared" si="14"/>
        <v>0</v>
      </c>
      <c r="H17" s="5"/>
      <c r="I17" s="5">
        <f t="shared" si="15"/>
        <v>0</v>
      </c>
      <c r="J17" s="5"/>
      <c r="K17" s="5">
        <f t="shared" si="16"/>
        <v>0</v>
      </c>
      <c r="L17" s="5"/>
      <c r="M17" s="5">
        <f>IF(N17="",0,(($N$7-N17+1)/$N$7)*100)</f>
        <v>0</v>
      </c>
      <c r="N17" s="5"/>
      <c r="O17" s="5">
        <f t="shared" si="17"/>
        <v>85.71428571428571</v>
      </c>
      <c r="P17" s="5">
        <v>2</v>
      </c>
      <c r="Q17" s="5">
        <f t="shared" si="18"/>
        <v>0</v>
      </c>
      <c r="R17" s="5"/>
      <c r="S17" s="5">
        <f t="shared" si="19"/>
        <v>0</v>
      </c>
      <c r="T17" s="5"/>
      <c r="U17" s="5">
        <f>IF(V17="",0,(($V$7-V17+1)/$V$7)*100)</f>
        <v>88</v>
      </c>
      <c r="V17" s="5">
        <v>4</v>
      </c>
      <c r="W17" s="5">
        <f t="shared" si="20"/>
        <v>0</v>
      </c>
      <c r="X17" s="5"/>
      <c r="Y17" s="5"/>
      <c r="Z17" s="5"/>
      <c r="AA17" s="4">
        <f>SUM(C17+E17+G17+I17+K17+M17+O17+S17+U17+W17+Y17+Q17)</f>
        <v>173.71428571428572</v>
      </c>
      <c r="AB17" s="4">
        <f>AA17</f>
        <v>173.71428571428572</v>
      </c>
      <c r="AC17" s="2">
        <v>9</v>
      </c>
    </row>
    <row r="18" spans="1:29" ht="11.25">
      <c r="A18" s="13" t="s">
        <v>61</v>
      </c>
      <c r="B18" s="5" t="s">
        <v>62</v>
      </c>
      <c r="C18" s="5">
        <f t="shared" si="12"/>
        <v>0</v>
      </c>
      <c r="D18" s="5"/>
      <c r="E18" s="5">
        <f t="shared" si="13"/>
        <v>0</v>
      </c>
      <c r="F18" s="5"/>
      <c r="G18" s="5">
        <f t="shared" si="14"/>
        <v>0</v>
      </c>
      <c r="H18" s="5"/>
      <c r="I18" s="5">
        <f t="shared" si="15"/>
        <v>90</v>
      </c>
      <c r="J18" s="5">
        <v>2</v>
      </c>
      <c r="K18" s="5">
        <f t="shared" si="16"/>
        <v>71.42857142857143</v>
      </c>
      <c r="L18" s="5">
        <v>3</v>
      </c>
      <c r="M18" s="5">
        <f t="shared" si="6"/>
        <v>0</v>
      </c>
      <c r="N18" s="5"/>
      <c r="O18" s="5">
        <f t="shared" si="17"/>
        <v>0</v>
      </c>
      <c r="P18" s="5"/>
      <c r="Q18" s="5">
        <f t="shared" si="18"/>
        <v>0</v>
      </c>
      <c r="R18" s="5"/>
      <c r="S18" s="5">
        <f t="shared" si="19"/>
        <v>0</v>
      </c>
      <c r="T18" s="5"/>
      <c r="U18" s="5">
        <f t="shared" si="10"/>
        <v>0</v>
      </c>
      <c r="V18" s="5"/>
      <c r="W18" s="5">
        <f t="shared" si="20"/>
        <v>0</v>
      </c>
      <c r="X18" s="5"/>
      <c r="Y18" s="5"/>
      <c r="Z18" s="5"/>
      <c r="AA18" s="4">
        <f>SUM(C18+E18+G18+I18+K18+M18+O18+S18+U18+W18+Y18+Q18)</f>
        <v>161.42857142857144</v>
      </c>
      <c r="AB18" s="4">
        <f t="shared" si="0"/>
        <v>161.42857142857144</v>
      </c>
      <c r="AC18" s="2">
        <v>10</v>
      </c>
    </row>
    <row r="19" spans="1:29" ht="11.25">
      <c r="A19" s="5" t="s">
        <v>30</v>
      </c>
      <c r="B19" s="6" t="s">
        <v>48</v>
      </c>
      <c r="C19" s="5">
        <f t="shared" si="1"/>
        <v>81.25</v>
      </c>
      <c r="D19" s="5">
        <v>4</v>
      </c>
      <c r="E19" s="5">
        <f t="shared" si="2"/>
        <v>0</v>
      </c>
      <c r="F19" s="5"/>
      <c r="G19" s="5">
        <f t="shared" si="3"/>
        <v>69.04761904761905</v>
      </c>
      <c r="H19" s="5">
        <v>14</v>
      </c>
      <c r="I19" s="5">
        <f t="shared" si="4"/>
        <v>0</v>
      </c>
      <c r="J19" s="5"/>
      <c r="K19" s="5">
        <f t="shared" si="5"/>
        <v>0</v>
      </c>
      <c r="L19" s="5"/>
      <c r="M19" s="5">
        <f t="shared" si="6"/>
        <v>0</v>
      </c>
      <c r="N19" s="5"/>
      <c r="O19" s="5">
        <f t="shared" si="7"/>
        <v>0</v>
      </c>
      <c r="P19" s="5"/>
      <c r="Q19" s="5">
        <f t="shared" si="8"/>
        <v>0</v>
      </c>
      <c r="R19" s="5"/>
      <c r="S19" s="5">
        <f t="shared" si="9"/>
        <v>0</v>
      </c>
      <c r="T19" s="5"/>
      <c r="U19" s="5">
        <f t="shared" si="10"/>
        <v>0</v>
      </c>
      <c r="V19" s="5"/>
      <c r="W19" s="5">
        <f t="shared" si="11"/>
        <v>0</v>
      </c>
      <c r="X19" s="5"/>
      <c r="Y19" s="5"/>
      <c r="Z19" s="5"/>
      <c r="AA19" s="4">
        <f aca="true" t="shared" si="21" ref="AA19:AA100">SUM(C19+E19+G19+I19+K19+M19+O19+S19+U19+W19+Y19+Q19)</f>
        <v>150.29761904761904</v>
      </c>
      <c r="AB19" s="4">
        <f aca="true" t="shared" si="22" ref="AB19:AB53">AA19</f>
        <v>150.29761904761904</v>
      </c>
      <c r="AC19" s="2">
        <v>11</v>
      </c>
    </row>
    <row r="20" spans="1:29" ht="11.25">
      <c r="A20" s="13" t="s">
        <v>42</v>
      </c>
      <c r="B20" s="5" t="s">
        <v>57</v>
      </c>
      <c r="C20" s="5">
        <f t="shared" si="1"/>
        <v>25</v>
      </c>
      <c r="D20" s="5">
        <v>13</v>
      </c>
      <c r="E20" s="5">
        <f t="shared" si="2"/>
        <v>0</v>
      </c>
      <c r="F20" s="5"/>
      <c r="G20" s="5">
        <f t="shared" si="3"/>
        <v>0</v>
      </c>
      <c r="H20" s="5"/>
      <c r="I20" s="5">
        <f t="shared" si="4"/>
        <v>80</v>
      </c>
      <c r="J20" s="5">
        <v>3</v>
      </c>
      <c r="K20" s="5">
        <f t="shared" si="5"/>
        <v>42.857142857142854</v>
      </c>
      <c r="L20" s="5">
        <v>5</v>
      </c>
      <c r="M20" s="5">
        <f t="shared" si="6"/>
        <v>0</v>
      </c>
      <c r="N20" s="5"/>
      <c r="O20" s="5">
        <f t="shared" si="7"/>
        <v>0</v>
      </c>
      <c r="P20" s="5"/>
      <c r="Q20" s="5">
        <f t="shared" si="8"/>
        <v>0</v>
      </c>
      <c r="R20" s="5"/>
      <c r="S20" s="5">
        <f t="shared" si="9"/>
        <v>0</v>
      </c>
      <c r="T20" s="5"/>
      <c r="U20" s="5">
        <f t="shared" si="10"/>
        <v>0</v>
      </c>
      <c r="V20" s="5"/>
      <c r="W20" s="5">
        <f t="shared" si="11"/>
        <v>0</v>
      </c>
      <c r="X20" s="5"/>
      <c r="Y20" s="5"/>
      <c r="Z20" s="5"/>
      <c r="AA20" s="4">
        <f t="shared" si="21"/>
        <v>147.85714285714286</v>
      </c>
      <c r="AB20" s="4">
        <f t="shared" si="22"/>
        <v>147.85714285714286</v>
      </c>
      <c r="AC20" s="2">
        <v>12</v>
      </c>
    </row>
    <row r="21" spans="1:29" ht="11.25">
      <c r="A21" s="5" t="s">
        <v>192</v>
      </c>
      <c r="B21" s="5" t="s">
        <v>193</v>
      </c>
      <c r="C21" s="5">
        <f aca="true" t="shared" si="23" ref="C21:C27">IF(D21="",0,(($D$7-D21+1)/$D$7)*100)</f>
        <v>0</v>
      </c>
      <c r="D21" s="5"/>
      <c r="E21" s="5">
        <f aca="true" t="shared" si="24" ref="E21:E27">IF(F21="",0,(($F$7-F21+1)/$F$7)*100)</f>
        <v>0</v>
      </c>
      <c r="F21" s="5"/>
      <c r="G21" s="5">
        <f aca="true" t="shared" si="25" ref="G21:G27">IF(H21="",0,(($H$7-H21+1)/$H$7)*100)</f>
        <v>0</v>
      </c>
      <c r="H21" s="5"/>
      <c r="I21" s="5">
        <f aca="true" t="shared" si="26" ref="I21:I27">IF(J21="",0,(($J$7-J21+1)/$J$7)*100)</f>
        <v>0</v>
      </c>
      <c r="J21" s="5"/>
      <c r="K21" s="5">
        <f aca="true" t="shared" si="27" ref="K21:K27">IF(L21="",0,(($L$7-L21+1)/$L$7)*100)</f>
        <v>0</v>
      </c>
      <c r="L21" s="5"/>
      <c r="M21" s="5">
        <f aca="true" t="shared" si="28" ref="M21:M27">IF(N21="",0,(($N$7-N21+1)/$N$7)*100)</f>
        <v>0</v>
      </c>
      <c r="N21" s="5"/>
      <c r="O21" s="5">
        <f aca="true" t="shared" si="29" ref="O21:O27">IF(P21="",0,(($P$7-P21+1)/$P$7)*100)</f>
        <v>0</v>
      </c>
      <c r="P21" s="5"/>
      <c r="Q21" s="5">
        <f aca="true" t="shared" si="30" ref="Q21:Q27">IF(R21="",0,(($R$7-R21+1)/$R$7)*100)</f>
        <v>87.5</v>
      </c>
      <c r="R21" s="5">
        <v>2</v>
      </c>
      <c r="S21" s="5">
        <f aca="true" t="shared" si="31" ref="S21:S27">IF(T21="",0,(($T$7-T21+1)/$T$7)*100)</f>
        <v>0</v>
      </c>
      <c r="T21" s="5"/>
      <c r="U21" s="5">
        <f aca="true" t="shared" si="32" ref="U21:U27">IF(V21="",0,(($V$7-V21+1)/$V$7)*100)</f>
        <v>56.00000000000001</v>
      </c>
      <c r="V21" s="5">
        <v>12</v>
      </c>
      <c r="W21" s="5">
        <f aca="true" t="shared" si="33" ref="W21:W27">IF(X21="",0,(($X$7-X21+1)/$X$7)*100)</f>
        <v>0</v>
      </c>
      <c r="X21" s="5"/>
      <c r="Y21" s="5"/>
      <c r="Z21" s="5"/>
      <c r="AA21" s="4">
        <f aca="true" t="shared" si="34" ref="AA21:AA27">SUM(C21+E21+G21+I21+K21+M21+O21+S21+U21+W21+Y21+Q21)</f>
        <v>143.5</v>
      </c>
      <c r="AB21" s="4">
        <f aca="true" t="shared" si="35" ref="AB21:AB27">AA21</f>
        <v>143.5</v>
      </c>
      <c r="AC21" s="2">
        <v>13</v>
      </c>
    </row>
    <row r="22" spans="1:29" ht="11.25">
      <c r="A22" s="5" t="s">
        <v>189</v>
      </c>
      <c r="B22" s="5" t="s">
        <v>190</v>
      </c>
      <c r="C22" s="5">
        <f>IF(D22="",0,(($D$7-D22+1)/$D$7)*100)</f>
        <v>0</v>
      </c>
      <c r="D22" s="5"/>
      <c r="E22" s="5">
        <f>IF(F22="",0,(($F$7-F22+1)/$F$7)*100)</f>
        <v>0</v>
      </c>
      <c r="F22" s="5"/>
      <c r="G22" s="5">
        <f>IF(H22="",0,(($H$7-H22+1)/$H$7)*100)</f>
        <v>0</v>
      </c>
      <c r="H22" s="5"/>
      <c r="I22" s="5">
        <f>IF(J22="",0,(($J$7-J22+1)/$J$7)*100)</f>
        <v>0</v>
      </c>
      <c r="J22" s="5"/>
      <c r="K22" s="5">
        <f>IF(L22="",0,(($L$7-L22+1)/$L$7)*100)</f>
        <v>0</v>
      </c>
      <c r="L22" s="5"/>
      <c r="M22" s="5">
        <f>IF(N22="",0,(($N$7-N22+1)/$N$7)*100)</f>
        <v>0</v>
      </c>
      <c r="N22" s="5"/>
      <c r="O22" s="5">
        <f>IF(P22="",0,(($P$7-P22+1)/$P$7)*100)</f>
        <v>0</v>
      </c>
      <c r="P22" s="5"/>
      <c r="Q22" s="5">
        <f>IF(R22="",0,(($R$7-R22+1)/$R$7)*100)</f>
        <v>75</v>
      </c>
      <c r="R22" s="5">
        <v>3</v>
      </c>
      <c r="S22" s="5">
        <f>IF(T22="",0,(($T$7-T22+1)/$T$7)*100)</f>
        <v>0</v>
      </c>
      <c r="T22" s="5"/>
      <c r="U22" s="5">
        <f>IF(V22="",0,(($V$7-V22+1)/$V$7)*100)</f>
        <v>64</v>
      </c>
      <c r="V22" s="5">
        <v>10</v>
      </c>
      <c r="W22" s="5">
        <f>IF(X22="",0,(($X$7-X22+1)/$X$7)*100)</f>
        <v>0</v>
      </c>
      <c r="X22" s="5"/>
      <c r="Y22" s="5"/>
      <c r="Z22" s="5"/>
      <c r="AA22" s="4">
        <f>SUM(C22+E22+G22+I22+K22+M22+O22+S22+U22+W22+Y22+Q22)</f>
        <v>139</v>
      </c>
      <c r="AB22" s="4">
        <f>AA22</f>
        <v>139</v>
      </c>
      <c r="AC22" s="2">
        <v>14</v>
      </c>
    </row>
    <row r="23" spans="1:29" ht="11.25">
      <c r="A23" s="5" t="s">
        <v>73</v>
      </c>
      <c r="B23" s="5" t="s">
        <v>74</v>
      </c>
      <c r="C23" s="5">
        <f t="shared" si="23"/>
        <v>0</v>
      </c>
      <c r="D23" s="5"/>
      <c r="E23" s="5">
        <f t="shared" si="24"/>
        <v>84.61538461538461</v>
      </c>
      <c r="F23" s="5">
        <v>3</v>
      </c>
      <c r="G23" s="5">
        <f t="shared" si="25"/>
        <v>0</v>
      </c>
      <c r="H23" s="5"/>
      <c r="I23" s="5">
        <f t="shared" si="26"/>
        <v>0</v>
      </c>
      <c r="J23" s="5"/>
      <c r="K23" s="5">
        <f t="shared" si="27"/>
        <v>0</v>
      </c>
      <c r="L23" s="5"/>
      <c r="M23" s="5">
        <f t="shared" si="28"/>
        <v>0</v>
      </c>
      <c r="N23" s="5"/>
      <c r="O23" s="5">
        <f t="shared" si="29"/>
        <v>0</v>
      </c>
      <c r="P23" s="5"/>
      <c r="Q23" s="5">
        <f t="shared" si="30"/>
        <v>0</v>
      </c>
      <c r="R23" s="5"/>
      <c r="S23" s="5">
        <f t="shared" si="31"/>
        <v>0</v>
      </c>
      <c r="T23" s="5"/>
      <c r="U23" s="5">
        <f t="shared" si="32"/>
        <v>40</v>
      </c>
      <c r="V23" s="5">
        <v>16</v>
      </c>
      <c r="W23" s="5">
        <f t="shared" si="33"/>
        <v>0</v>
      </c>
      <c r="X23" s="5"/>
      <c r="Y23" s="5"/>
      <c r="Z23" s="5"/>
      <c r="AA23" s="4">
        <f t="shared" si="34"/>
        <v>124.61538461538461</v>
      </c>
      <c r="AB23" s="4">
        <f t="shared" si="35"/>
        <v>124.61538461538461</v>
      </c>
      <c r="AC23" s="2">
        <v>15</v>
      </c>
    </row>
    <row r="24" spans="1:29" ht="11.25">
      <c r="A24" s="5" t="s">
        <v>222</v>
      </c>
      <c r="B24" s="5" t="s">
        <v>191</v>
      </c>
      <c r="C24" s="5">
        <f t="shared" si="23"/>
        <v>0</v>
      </c>
      <c r="D24" s="5"/>
      <c r="E24" s="5">
        <f t="shared" si="24"/>
        <v>0</v>
      </c>
      <c r="F24" s="5"/>
      <c r="G24" s="5">
        <f t="shared" si="25"/>
        <v>0</v>
      </c>
      <c r="H24" s="5"/>
      <c r="I24" s="5">
        <f t="shared" si="26"/>
        <v>0</v>
      </c>
      <c r="J24" s="5"/>
      <c r="K24" s="5">
        <f t="shared" si="27"/>
        <v>0</v>
      </c>
      <c r="L24" s="5"/>
      <c r="M24" s="5">
        <f t="shared" si="28"/>
        <v>0</v>
      </c>
      <c r="N24" s="5"/>
      <c r="O24" s="5">
        <f t="shared" si="29"/>
        <v>0</v>
      </c>
      <c r="P24" s="5"/>
      <c r="Q24" s="5">
        <f t="shared" si="30"/>
        <v>62.5</v>
      </c>
      <c r="R24" s="5">
        <v>4</v>
      </c>
      <c r="S24" s="5">
        <f t="shared" si="31"/>
        <v>0</v>
      </c>
      <c r="T24" s="5"/>
      <c r="U24" s="5">
        <f t="shared" si="32"/>
        <v>60</v>
      </c>
      <c r="V24" s="5">
        <v>11</v>
      </c>
      <c r="W24" s="5">
        <f t="shared" si="33"/>
        <v>0</v>
      </c>
      <c r="X24" s="5"/>
      <c r="Y24" s="5"/>
      <c r="Z24" s="5"/>
      <c r="AA24" s="4">
        <f t="shared" si="34"/>
        <v>122.5</v>
      </c>
      <c r="AB24" s="4">
        <f t="shared" si="35"/>
        <v>122.5</v>
      </c>
      <c r="AC24" s="2">
        <v>16</v>
      </c>
    </row>
    <row r="25" spans="1:29" ht="11.25">
      <c r="A25" s="5" t="s">
        <v>171</v>
      </c>
      <c r="B25" s="5" t="s">
        <v>170</v>
      </c>
      <c r="C25" s="5">
        <f t="shared" si="23"/>
        <v>0</v>
      </c>
      <c r="D25" s="5"/>
      <c r="E25" s="5">
        <f t="shared" si="24"/>
        <v>0</v>
      </c>
      <c r="F25" s="5"/>
      <c r="G25" s="5">
        <f t="shared" si="25"/>
        <v>0</v>
      </c>
      <c r="H25" s="5"/>
      <c r="I25" s="5">
        <f t="shared" si="26"/>
        <v>0</v>
      </c>
      <c r="J25" s="5"/>
      <c r="K25" s="5">
        <f t="shared" si="27"/>
        <v>0</v>
      </c>
      <c r="L25" s="5"/>
      <c r="M25" s="5">
        <f t="shared" si="28"/>
        <v>72.72727272727273</v>
      </c>
      <c r="N25" s="5">
        <v>4</v>
      </c>
      <c r="O25" s="5">
        <f t="shared" si="29"/>
        <v>0</v>
      </c>
      <c r="P25" s="5"/>
      <c r="Q25" s="5">
        <f t="shared" si="30"/>
        <v>0</v>
      </c>
      <c r="R25" s="5"/>
      <c r="S25" s="5">
        <f t="shared" si="31"/>
        <v>0</v>
      </c>
      <c r="T25" s="5"/>
      <c r="U25" s="5">
        <f t="shared" si="32"/>
        <v>44</v>
      </c>
      <c r="V25" s="5">
        <v>15</v>
      </c>
      <c r="W25" s="5">
        <f t="shared" si="33"/>
        <v>0</v>
      </c>
      <c r="X25" s="5"/>
      <c r="Y25" s="5"/>
      <c r="Z25" s="5"/>
      <c r="AA25" s="4">
        <f t="shared" si="34"/>
        <v>116.72727272727273</v>
      </c>
      <c r="AB25" s="4">
        <f t="shared" si="35"/>
        <v>116.72727272727273</v>
      </c>
      <c r="AC25" s="2">
        <v>17</v>
      </c>
    </row>
    <row r="26" spans="1:29" ht="11.25">
      <c r="A26" s="5" t="s">
        <v>169</v>
      </c>
      <c r="B26" s="5" t="s">
        <v>168</v>
      </c>
      <c r="C26" s="5">
        <f t="shared" si="23"/>
        <v>0</v>
      </c>
      <c r="D26" s="5"/>
      <c r="E26" s="5">
        <f t="shared" si="24"/>
        <v>0</v>
      </c>
      <c r="F26" s="5"/>
      <c r="G26" s="5">
        <f t="shared" si="25"/>
        <v>0</v>
      </c>
      <c r="H26" s="5"/>
      <c r="I26" s="5">
        <f t="shared" si="26"/>
        <v>0</v>
      </c>
      <c r="J26" s="5"/>
      <c r="K26" s="5">
        <f t="shared" si="27"/>
        <v>0</v>
      </c>
      <c r="L26" s="5"/>
      <c r="M26" s="5">
        <f t="shared" si="28"/>
        <v>81.81818181818183</v>
      </c>
      <c r="N26" s="5">
        <v>3</v>
      </c>
      <c r="O26" s="5">
        <f t="shared" si="29"/>
        <v>0</v>
      </c>
      <c r="P26" s="5"/>
      <c r="Q26" s="5">
        <f t="shared" si="30"/>
        <v>0</v>
      </c>
      <c r="R26" s="5"/>
      <c r="S26" s="5">
        <f t="shared" si="31"/>
        <v>0</v>
      </c>
      <c r="T26" s="5"/>
      <c r="U26" s="5">
        <f t="shared" si="32"/>
        <v>24</v>
      </c>
      <c r="V26" s="5">
        <v>20</v>
      </c>
      <c r="W26" s="5">
        <f t="shared" si="33"/>
        <v>0</v>
      </c>
      <c r="X26" s="5"/>
      <c r="Y26" s="5"/>
      <c r="Z26" s="5"/>
      <c r="AA26" s="4">
        <f t="shared" si="34"/>
        <v>105.81818181818183</v>
      </c>
      <c r="AB26" s="4">
        <f t="shared" si="35"/>
        <v>105.81818181818183</v>
      </c>
      <c r="AC26" s="2">
        <v>18</v>
      </c>
    </row>
    <row r="27" spans="1:29" ht="11.25">
      <c r="A27" s="5" t="s">
        <v>79</v>
      </c>
      <c r="B27" s="5" t="s">
        <v>80</v>
      </c>
      <c r="C27" s="5">
        <f t="shared" si="23"/>
        <v>0</v>
      </c>
      <c r="D27" s="5"/>
      <c r="E27" s="5">
        <f t="shared" si="24"/>
        <v>38.46153846153847</v>
      </c>
      <c r="F27" s="5">
        <v>9</v>
      </c>
      <c r="G27" s="5">
        <f t="shared" si="25"/>
        <v>0</v>
      </c>
      <c r="H27" s="5"/>
      <c r="I27" s="5">
        <f t="shared" si="26"/>
        <v>0</v>
      </c>
      <c r="J27" s="5"/>
      <c r="K27" s="5">
        <f t="shared" si="27"/>
        <v>0</v>
      </c>
      <c r="L27" s="5"/>
      <c r="M27" s="5">
        <f t="shared" si="28"/>
        <v>18.181818181818183</v>
      </c>
      <c r="N27" s="5">
        <v>10</v>
      </c>
      <c r="O27" s="5">
        <f t="shared" si="29"/>
        <v>0</v>
      </c>
      <c r="P27" s="5"/>
      <c r="Q27" s="5">
        <f t="shared" si="30"/>
        <v>0</v>
      </c>
      <c r="R27" s="5"/>
      <c r="S27" s="5">
        <f t="shared" si="31"/>
        <v>0</v>
      </c>
      <c r="T27" s="5"/>
      <c r="U27" s="5">
        <f t="shared" si="32"/>
        <v>48</v>
      </c>
      <c r="V27" s="5">
        <v>14</v>
      </c>
      <c r="W27" s="5">
        <f t="shared" si="33"/>
        <v>0</v>
      </c>
      <c r="X27" s="5"/>
      <c r="Y27" s="5"/>
      <c r="Z27" s="5"/>
      <c r="AA27" s="4">
        <f t="shared" si="34"/>
        <v>104.64335664335665</v>
      </c>
      <c r="AB27" s="4">
        <f t="shared" si="35"/>
        <v>104.64335664335665</v>
      </c>
      <c r="AC27" s="2">
        <v>19</v>
      </c>
    </row>
    <row r="28" spans="1:29" ht="11.25">
      <c r="A28" s="5" t="s">
        <v>87</v>
      </c>
      <c r="B28" s="5" t="s">
        <v>127</v>
      </c>
      <c r="C28" s="5">
        <f t="shared" si="1"/>
        <v>0</v>
      </c>
      <c r="D28" s="5"/>
      <c r="E28" s="5">
        <f t="shared" si="2"/>
        <v>0</v>
      </c>
      <c r="F28" s="5"/>
      <c r="G28" s="5">
        <f t="shared" si="3"/>
        <v>100</v>
      </c>
      <c r="H28" s="5">
        <v>1</v>
      </c>
      <c r="I28" s="5">
        <f t="shared" si="4"/>
        <v>0</v>
      </c>
      <c r="J28" s="5"/>
      <c r="K28" s="5">
        <f t="shared" si="5"/>
        <v>0</v>
      </c>
      <c r="L28" s="5"/>
      <c r="M28" s="5">
        <f t="shared" si="6"/>
        <v>0</v>
      </c>
      <c r="N28" s="5"/>
      <c r="O28" s="5">
        <f t="shared" si="7"/>
        <v>0</v>
      </c>
      <c r="P28" s="5"/>
      <c r="Q28" s="5">
        <f t="shared" si="8"/>
        <v>0</v>
      </c>
      <c r="R28" s="5"/>
      <c r="S28" s="5">
        <f t="shared" si="9"/>
        <v>0</v>
      </c>
      <c r="T28" s="5"/>
      <c r="U28" s="5">
        <f t="shared" si="10"/>
        <v>0</v>
      </c>
      <c r="V28" s="5"/>
      <c r="W28" s="5">
        <f t="shared" si="11"/>
        <v>0</v>
      </c>
      <c r="X28" s="5"/>
      <c r="Y28" s="5"/>
      <c r="Z28" s="5"/>
      <c r="AA28" s="4">
        <f t="shared" si="21"/>
        <v>100</v>
      </c>
      <c r="AB28" s="4">
        <f t="shared" si="22"/>
        <v>100</v>
      </c>
      <c r="AC28" s="2">
        <v>20</v>
      </c>
    </row>
    <row r="29" spans="1:29" ht="11.25">
      <c r="A29" s="5" t="s">
        <v>216</v>
      </c>
      <c r="B29" s="5" t="s">
        <v>212</v>
      </c>
      <c r="C29" s="5">
        <f>IF(D29="",0,(($D$7-D29+1)/$D$7)*100)</f>
        <v>0</v>
      </c>
      <c r="D29" s="5"/>
      <c r="E29" s="5">
        <f>IF(F29="",0,(($F$7-F29+1)/$F$7)*100)</f>
        <v>0</v>
      </c>
      <c r="F29" s="5"/>
      <c r="G29" s="5">
        <f>IF(H29="",0,(($H$7-H29+1)/$H$7)*100)</f>
        <v>0</v>
      </c>
      <c r="H29" s="5"/>
      <c r="I29" s="5">
        <f>IF(J29="",0,(($J$7-J29+1)/$J$7)*100)</f>
        <v>0</v>
      </c>
      <c r="J29" s="5"/>
      <c r="K29" s="5">
        <f>IF(L29="",0,(($L$7-L29+1)/$L$7)*100)</f>
        <v>0</v>
      </c>
      <c r="L29" s="5"/>
      <c r="M29" s="5">
        <f>IF(N29="",0,(($N$7-N29+1)/$N$7)*100)</f>
        <v>0</v>
      </c>
      <c r="N29" s="5"/>
      <c r="O29" s="5">
        <f>IF(P29="",0,(($P$7-P29+1)/$P$7)*100)</f>
        <v>0</v>
      </c>
      <c r="P29" s="5"/>
      <c r="Q29" s="5">
        <f>IF(R29="",0,(($R$7-R29+1)/$R$7)*100)</f>
        <v>100</v>
      </c>
      <c r="R29" s="5">
        <v>1</v>
      </c>
      <c r="S29" s="5">
        <f>IF(T29="",0,(($T$7-T29+1)/$T$7)*100)</f>
        <v>0</v>
      </c>
      <c r="T29" s="5"/>
      <c r="U29" s="5">
        <f>IF(V29="",0,(($V$7-V29+1)/$V$7)*100)</f>
        <v>0</v>
      </c>
      <c r="V29" s="5"/>
      <c r="W29" s="5">
        <f>IF(X29="",0,(($X$7-X29+1)/$X$7)*100)</f>
        <v>0</v>
      </c>
      <c r="X29" s="5"/>
      <c r="Y29" s="5"/>
      <c r="Z29" s="5"/>
      <c r="AA29" s="4">
        <f>SUM(C29+E29+G29+I29+K29+M29+O29+S29+U29+W29+Y29+Q29)</f>
        <v>100</v>
      </c>
      <c r="AB29" s="4">
        <f>AA29</f>
        <v>100</v>
      </c>
      <c r="AC29" s="2">
        <v>21</v>
      </c>
    </row>
    <row r="30" spans="1:29" ht="11.25">
      <c r="A30" s="5" t="s">
        <v>88</v>
      </c>
      <c r="B30" s="5" t="s">
        <v>128</v>
      </c>
      <c r="C30" s="5">
        <f t="shared" si="1"/>
        <v>0</v>
      </c>
      <c r="D30" s="5"/>
      <c r="E30" s="5">
        <f t="shared" si="2"/>
        <v>0</v>
      </c>
      <c r="F30" s="5"/>
      <c r="G30" s="5">
        <f t="shared" si="3"/>
        <v>97.61904761904762</v>
      </c>
      <c r="H30" s="5">
        <v>2</v>
      </c>
      <c r="I30" s="5">
        <f t="shared" si="4"/>
        <v>0</v>
      </c>
      <c r="J30" s="5"/>
      <c r="K30" s="5">
        <f t="shared" si="5"/>
        <v>0</v>
      </c>
      <c r="L30" s="5"/>
      <c r="M30" s="5">
        <f t="shared" si="6"/>
        <v>0</v>
      </c>
      <c r="N30" s="5"/>
      <c r="O30" s="5">
        <f t="shared" si="7"/>
        <v>0</v>
      </c>
      <c r="P30" s="5"/>
      <c r="Q30" s="5">
        <f t="shared" si="8"/>
        <v>0</v>
      </c>
      <c r="R30" s="5"/>
      <c r="S30" s="5">
        <f t="shared" si="9"/>
        <v>0</v>
      </c>
      <c r="T30" s="5"/>
      <c r="U30" s="5">
        <f t="shared" si="10"/>
        <v>0</v>
      </c>
      <c r="V30" s="5"/>
      <c r="W30" s="5">
        <f t="shared" si="11"/>
        <v>0</v>
      </c>
      <c r="X30" s="5"/>
      <c r="Y30" s="5"/>
      <c r="Z30" s="5"/>
      <c r="AA30" s="4">
        <f t="shared" si="21"/>
        <v>97.61904761904762</v>
      </c>
      <c r="AB30" s="4">
        <f t="shared" si="22"/>
        <v>97.61904761904762</v>
      </c>
      <c r="AC30" s="2">
        <v>22</v>
      </c>
    </row>
    <row r="31" spans="1:29" ht="11.25">
      <c r="A31" s="5" t="s">
        <v>89</v>
      </c>
      <c r="B31" s="5" t="s">
        <v>129</v>
      </c>
      <c r="C31" s="5">
        <f t="shared" si="1"/>
        <v>0</v>
      </c>
      <c r="D31" s="5"/>
      <c r="E31" s="5">
        <f t="shared" si="2"/>
        <v>0</v>
      </c>
      <c r="F31" s="5"/>
      <c r="G31" s="5">
        <f t="shared" si="3"/>
        <v>95.23809523809523</v>
      </c>
      <c r="H31" s="5">
        <v>3</v>
      </c>
      <c r="I31" s="5">
        <f t="shared" si="4"/>
        <v>0</v>
      </c>
      <c r="J31" s="5"/>
      <c r="K31" s="5">
        <f t="shared" si="5"/>
        <v>0</v>
      </c>
      <c r="L31" s="5"/>
      <c r="M31" s="5">
        <f t="shared" si="6"/>
        <v>0</v>
      </c>
      <c r="N31" s="5"/>
      <c r="O31" s="5">
        <f t="shared" si="7"/>
        <v>0</v>
      </c>
      <c r="P31" s="5"/>
      <c r="Q31" s="5">
        <f t="shared" si="8"/>
        <v>0</v>
      </c>
      <c r="R31" s="5"/>
      <c r="S31" s="5">
        <f t="shared" si="9"/>
        <v>0</v>
      </c>
      <c r="T31" s="5"/>
      <c r="U31" s="5">
        <f t="shared" si="10"/>
        <v>0</v>
      </c>
      <c r="V31" s="5"/>
      <c r="W31" s="5">
        <f t="shared" si="11"/>
        <v>0</v>
      </c>
      <c r="X31" s="5"/>
      <c r="Y31" s="5"/>
      <c r="Z31" s="5"/>
      <c r="AA31" s="4">
        <f t="shared" si="21"/>
        <v>95.23809523809523</v>
      </c>
      <c r="AB31" s="4">
        <f t="shared" si="22"/>
        <v>95.23809523809523</v>
      </c>
      <c r="AC31" s="2">
        <v>23</v>
      </c>
    </row>
    <row r="32" spans="1:29" ht="11.25">
      <c r="A32" s="5" t="s">
        <v>90</v>
      </c>
      <c r="B32" s="5" t="s">
        <v>130</v>
      </c>
      <c r="C32" s="5">
        <f t="shared" si="1"/>
        <v>0</v>
      </c>
      <c r="D32" s="5"/>
      <c r="E32" s="5">
        <f t="shared" si="2"/>
        <v>0</v>
      </c>
      <c r="F32" s="5"/>
      <c r="G32" s="5">
        <f t="shared" si="3"/>
        <v>92.85714285714286</v>
      </c>
      <c r="H32" s="5">
        <v>4</v>
      </c>
      <c r="I32" s="5">
        <f t="shared" si="4"/>
        <v>0</v>
      </c>
      <c r="J32" s="5"/>
      <c r="K32" s="5">
        <f t="shared" si="5"/>
        <v>0</v>
      </c>
      <c r="L32" s="5"/>
      <c r="M32" s="5">
        <f t="shared" si="6"/>
        <v>0</v>
      </c>
      <c r="N32" s="5"/>
      <c r="O32" s="5">
        <f t="shared" si="7"/>
        <v>0</v>
      </c>
      <c r="P32" s="5"/>
      <c r="Q32" s="5">
        <f t="shared" si="8"/>
        <v>0</v>
      </c>
      <c r="R32" s="5"/>
      <c r="S32" s="5">
        <f t="shared" si="9"/>
        <v>0</v>
      </c>
      <c r="T32" s="5"/>
      <c r="U32" s="5">
        <f t="shared" si="10"/>
        <v>0</v>
      </c>
      <c r="V32" s="5"/>
      <c r="W32" s="5">
        <f t="shared" si="11"/>
        <v>0</v>
      </c>
      <c r="X32" s="5"/>
      <c r="Y32" s="5"/>
      <c r="Z32" s="5"/>
      <c r="AA32" s="4">
        <f t="shared" si="21"/>
        <v>92.85714285714286</v>
      </c>
      <c r="AB32" s="4">
        <f t="shared" si="22"/>
        <v>92.85714285714286</v>
      </c>
      <c r="AC32" s="2">
        <v>24</v>
      </c>
    </row>
    <row r="33" spans="1:29" ht="11.25">
      <c r="A33" s="5" t="s">
        <v>91</v>
      </c>
      <c r="B33" s="5" t="s">
        <v>131</v>
      </c>
      <c r="C33" s="5">
        <f t="shared" si="1"/>
        <v>0</v>
      </c>
      <c r="D33" s="5"/>
      <c r="E33" s="5">
        <f t="shared" si="2"/>
        <v>0</v>
      </c>
      <c r="F33" s="5"/>
      <c r="G33" s="5">
        <f t="shared" si="3"/>
        <v>90.47619047619048</v>
      </c>
      <c r="H33" s="5">
        <v>5</v>
      </c>
      <c r="I33" s="5">
        <f t="shared" si="4"/>
        <v>0</v>
      </c>
      <c r="J33" s="5"/>
      <c r="K33" s="5">
        <f t="shared" si="5"/>
        <v>0</v>
      </c>
      <c r="L33" s="5"/>
      <c r="M33" s="5">
        <f t="shared" si="6"/>
        <v>0</v>
      </c>
      <c r="N33" s="5"/>
      <c r="O33" s="5">
        <f t="shared" si="7"/>
        <v>0</v>
      </c>
      <c r="P33" s="5"/>
      <c r="Q33" s="5">
        <f t="shared" si="8"/>
        <v>0</v>
      </c>
      <c r="R33" s="5"/>
      <c r="S33" s="5">
        <f t="shared" si="9"/>
        <v>0</v>
      </c>
      <c r="T33" s="5"/>
      <c r="U33" s="5">
        <f t="shared" si="10"/>
        <v>0</v>
      </c>
      <c r="V33" s="5"/>
      <c r="W33" s="5">
        <f t="shared" si="11"/>
        <v>0</v>
      </c>
      <c r="X33" s="5"/>
      <c r="Y33" s="5"/>
      <c r="Z33" s="5"/>
      <c r="AA33" s="4">
        <f t="shared" si="21"/>
        <v>90.47619047619048</v>
      </c>
      <c r="AB33" s="4">
        <f t="shared" si="22"/>
        <v>90.47619047619048</v>
      </c>
      <c r="AC33" s="2">
        <v>25</v>
      </c>
    </row>
    <row r="34" spans="1:29" ht="11.25">
      <c r="A34" s="5" t="s">
        <v>92</v>
      </c>
      <c r="B34" s="5" t="s">
        <v>132</v>
      </c>
      <c r="C34" s="5">
        <f t="shared" si="1"/>
        <v>0</v>
      </c>
      <c r="D34" s="5"/>
      <c r="E34" s="5">
        <f t="shared" si="2"/>
        <v>0</v>
      </c>
      <c r="F34" s="5"/>
      <c r="G34" s="5">
        <f t="shared" si="3"/>
        <v>88.09523809523809</v>
      </c>
      <c r="H34" s="5">
        <v>6</v>
      </c>
      <c r="I34" s="5">
        <f t="shared" si="4"/>
        <v>0</v>
      </c>
      <c r="J34" s="5"/>
      <c r="K34" s="5">
        <f t="shared" si="5"/>
        <v>0</v>
      </c>
      <c r="L34" s="5"/>
      <c r="M34" s="5">
        <f t="shared" si="6"/>
        <v>0</v>
      </c>
      <c r="N34" s="5"/>
      <c r="O34" s="5">
        <f t="shared" si="7"/>
        <v>0</v>
      </c>
      <c r="P34" s="5"/>
      <c r="Q34" s="5">
        <f t="shared" si="8"/>
        <v>0</v>
      </c>
      <c r="R34" s="5"/>
      <c r="S34" s="5">
        <f t="shared" si="9"/>
        <v>0</v>
      </c>
      <c r="T34" s="5"/>
      <c r="U34" s="5">
        <f t="shared" si="10"/>
        <v>0</v>
      </c>
      <c r="V34" s="5"/>
      <c r="W34" s="5">
        <f t="shared" si="11"/>
        <v>0</v>
      </c>
      <c r="X34" s="5"/>
      <c r="Y34" s="5"/>
      <c r="Z34" s="5"/>
      <c r="AA34" s="4">
        <f t="shared" si="21"/>
        <v>88.09523809523809</v>
      </c>
      <c r="AB34" s="4">
        <f t="shared" si="22"/>
        <v>88.09523809523809</v>
      </c>
      <c r="AC34" s="2">
        <v>26</v>
      </c>
    </row>
    <row r="35" spans="1:29" ht="11.25">
      <c r="A35" s="5" t="s">
        <v>93</v>
      </c>
      <c r="B35" s="5" t="s">
        <v>133</v>
      </c>
      <c r="C35" s="5">
        <f t="shared" si="1"/>
        <v>0</v>
      </c>
      <c r="D35" s="5"/>
      <c r="E35" s="5">
        <f t="shared" si="2"/>
        <v>0</v>
      </c>
      <c r="F35" s="5"/>
      <c r="G35" s="5">
        <f t="shared" si="3"/>
        <v>85.71428571428571</v>
      </c>
      <c r="H35" s="5">
        <v>7</v>
      </c>
      <c r="I35" s="5">
        <f t="shared" si="4"/>
        <v>0</v>
      </c>
      <c r="J35" s="5"/>
      <c r="K35" s="5">
        <f t="shared" si="5"/>
        <v>0</v>
      </c>
      <c r="L35" s="5"/>
      <c r="M35" s="5">
        <f t="shared" si="6"/>
        <v>0</v>
      </c>
      <c r="N35" s="5"/>
      <c r="O35" s="5">
        <f t="shared" si="7"/>
        <v>0</v>
      </c>
      <c r="P35" s="5"/>
      <c r="Q35" s="5">
        <f t="shared" si="8"/>
        <v>0</v>
      </c>
      <c r="R35" s="5"/>
      <c r="S35" s="5">
        <f t="shared" si="9"/>
        <v>0</v>
      </c>
      <c r="T35" s="5"/>
      <c r="U35" s="5">
        <f t="shared" si="10"/>
        <v>0</v>
      </c>
      <c r="V35" s="5"/>
      <c r="W35" s="5">
        <f t="shared" si="11"/>
        <v>0</v>
      </c>
      <c r="X35" s="5"/>
      <c r="Y35" s="5"/>
      <c r="Z35" s="5"/>
      <c r="AA35" s="4">
        <f t="shared" si="21"/>
        <v>85.71428571428571</v>
      </c>
      <c r="AB35" s="4">
        <f t="shared" si="22"/>
        <v>85.71428571428571</v>
      </c>
      <c r="AC35" s="2">
        <v>27</v>
      </c>
    </row>
    <row r="36" spans="1:29" ht="11.25">
      <c r="A36" s="5" t="s">
        <v>37</v>
      </c>
      <c r="B36" s="7" t="s">
        <v>56</v>
      </c>
      <c r="C36" s="5">
        <f t="shared" si="1"/>
        <v>31.25</v>
      </c>
      <c r="D36" s="5">
        <v>12</v>
      </c>
      <c r="E36" s="5">
        <f t="shared" si="2"/>
        <v>53.84615384615385</v>
      </c>
      <c r="F36" s="5">
        <v>7</v>
      </c>
      <c r="G36" s="5">
        <f t="shared" si="3"/>
        <v>0</v>
      </c>
      <c r="H36" s="5"/>
      <c r="I36" s="5">
        <f t="shared" si="4"/>
        <v>0</v>
      </c>
      <c r="J36" s="5"/>
      <c r="K36" s="5">
        <f t="shared" si="5"/>
        <v>0</v>
      </c>
      <c r="L36" s="5"/>
      <c r="M36" s="5">
        <f t="shared" si="6"/>
        <v>0</v>
      </c>
      <c r="N36" s="5"/>
      <c r="O36" s="5">
        <f t="shared" si="7"/>
        <v>0</v>
      </c>
      <c r="P36" s="5"/>
      <c r="Q36" s="5">
        <f t="shared" si="8"/>
        <v>0</v>
      </c>
      <c r="R36" s="5"/>
      <c r="S36" s="5">
        <f t="shared" si="9"/>
        <v>0</v>
      </c>
      <c r="T36" s="5"/>
      <c r="U36" s="5">
        <f t="shared" si="10"/>
        <v>0</v>
      </c>
      <c r="V36" s="5"/>
      <c r="W36" s="5">
        <f t="shared" si="11"/>
        <v>0</v>
      </c>
      <c r="X36" s="5"/>
      <c r="Y36" s="5"/>
      <c r="Z36" s="5"/>
      <c r="AA36" s="4">
        <f t="shared" si="21"/>
        <v>85.09615384615384</v>
      </c>
      <c r="AB36" s="4">
        <f t="shared" si="22"/>
        <v>85.09615384615384</v>
      </c>
      <c r="AC36" s="2">
        <v>28</v>
      </c>
    </row>
    <row r="37" spans="1:29" ht="11.25">
      <c r="A37" s="5" t="s">
        <v>63</v>
      </c>
      <c r="B37" s="6" t="s">
        <v>64</v>
      </c>
      <c r="C37" s="5">
        <f>IF(D37="",0,(($D$7-D37+1)/$D$7)*100)</f>
        <v>0</v>
      </c>
      <c r="D37" s="5"/>
      <c r="E37" s="5">
        <f>IF(F37="",0,(($F$7-F37+1)/$F$7)*100)</f>
        <v>0</v>
      </c>
      <c r="F37" s="5"/>
      <c r="G37" s="5">
        <f>IF(H37="",0,(($H$7-H37+1)/$H$7)*100)</f>
        <v>0</v>
      </c>
      <c r="H37" s="5"/>
      <c r="I37" s="5">
        <f>IF(J37="",0,(($J$7-J37+1)/$J$7)*100)</f>
        <v>70</v>
      </c>
      <c r="J37" s="5">
        <v>4</v>
      </c>
      <c r="K37" s="5">
        <f>IF(L37="",0,(($L$7-L37+1)/$L$7)*100)</f>
        <v>14.285714285714285</v>
      </c>
      <c r="L37" s="5">
        <v>7</v>
      </c>
      <c r="M37" s="5">
        <f t="shared" si="6"/>
        <v>0</v>
      </c>
      <c r="N37" s="5"/>
      <c r="O37" s="5">
        <f>IF(P37="",0,(($P$7-P37+1)/$P$7)*100)</f>
        <v>0</v>
      </c>
      <c r="P37" s="5"/>
      <c r="Q37" s="5">
        <f>IF(R37="",0,(($R$7-R37+1)/$R$7)*100)</f>
        <v>0</v>
      </c>
      <c r="R37" s="5"/>
      <c r="S37" s="5">
        <f>IF(T37="",0,(($T$7-T37+1)/$T$7)*100)</f>
        <v>0</v>
      </c>
      <c r="T37" s="5"/>
      <c r="U37" s="5">
        <f t="shared" si="10"/>
        <v>0</v>
      </c>
      <c r="V37" s="5"/>
      <c r="W37" s="5">
        <f>IF(X37="",0,(($X$7-X37+1)/$X$7)*100)</f>
        <v>0</v>
      </c>
      <c r="X37" s="5"/>
      <c r="Y37" s="5"/>
      <c r="Z37" s="5"/>
      <c r="AA37" s="4">
        <f>SUM(C37+E37+G37+I37+K37+M37+O37+S37+U37+W37+Y37+Q37)</f>
        <v>84.28571428571428</v>
      </c>
      <c r="AB37" s="4">
        <f>AA37</f>
        <v>84.28571428571428</v>
      </c>
      <c r="AC37" s="2">
        <v>29</v>
      </c>
    </row>
    <row r="38" spans="1:29" ht="11.25">
      <c r="A38" s="5" t="s">
        <v>94</v>
      </c>
      <c r="B38" s="5" t="s">
        <v>134</v>
      </c>
      <c r="C38" s="5">
        <f t="shared" si="1"/>
        <v>0</v>
      </c>
      <c r="D38" s="5"/>
      <c r="E38" s="5">
        <f t="shared" si="2"/>
        <v>0</v>
      </c>
      <c r="F38" s="5"/>
      <c r="G38" s="5">
        <f t="shared" si="3"/>
        <v>83.33333333333334</v>
      </c>
      <c r="H38" s="5">
        <v>8</v>
      </c>
      <c r="I38" s="5">
        <f t="shared" si="4"/>
        <v>0</v>
      </c>
      <c r="J38" s="5"/>
      <c r="K38" s="5">
        <f t="shared" si="5"/>
        <v>0</v>
      </c>
      <c r="L38" s="5"/>
      <c r="M38" s="5">
        <f t="shared" si="6"/>
        <v>0</v>
      </c>
      <c r="N38" s="5"/>
      <c r="O38" s="5">
        <f t="shared" si="7"/>
        <v>0</v>
      </c>
      <c r="P38" s="5"/>
      <c r="Q38" s="5">
        <f t="shared" si="8"/>
        <v>0</v>
      </c>
      <c r="R38" s="5"/>
      <c r="S38" s="5">
        <f t="shared" si="9"/>
        <v>0</v>
      </c>
      <c r="T38" s="5"/>
      <c r="U38" s="5">
        <f t="shared" si="10"/>
        <v>0</v>
      </c>
      <c r="V38" s="5"/>
      <c r="W38" s="5">
        <f t="shared" si="11"/>
        <v>0</v>
      </c>
      <c r="X38" s="5"/>
      <c r="Y38" s="5"/>
      <c r="Z38" s="5"/>
      <c r="AA38" s="4">
        <f t="shared" si="21"/>
        <v>83.33333333333334</v>
      </c>
      <c r="AB38" s="4">
        <f t="shared" si="22"/>
        <v>83.33333333333334</v>
      </c>
      <c r="AC38" s="2">
        <v>30</v>
      </c>
    </row>
    <row r="39" spans="1:29" ht="11.25">
      <c r="A39" s="5" t="s">
        <v>95</v>
      </c>
      <c r="B39" s="5" t="s">
        <v>135</v>
      </c>
      <c r="C39" s="5">
        <f t="shared" si="1"/>
        <v>0</v>
      </c>
      <c r="D39" s="5"/>
      <c r="E39" s="5">
        <f t="shared" si="2"/>
        <v>0</v>
      </c>
      <c r="F39" s="5"/>
      <c r="G39" s="5">
        <f t="shared" si="3"/>
        <v>80.95238095238095</v>
      </c>
      <c r="H39" s="5">
        <v>9</v>
      </c>
      <c r="I39" s="5">
        <f t="shared" si="4"/>
        <v>0</v>
      </c>
      <c r="J39" s="5"/>
      <c r="K39" s="5">
        <f t="shared" si="5"/>
        <v>0</v>
      </c>
      <c r="L39" s="5"/>
      <c r="M39" s="5">
        <f t="shared" si="6"/>
        <v>0</v>
      </c>
      <c r="N39" s="5"/>
      <c r="O39" s="5">
        <f t="shared" si="7"/>
        <v>0</v>
      </c>
      <c r="P39" s="5"/>
      <c r="Q39" s="5">
        <f t="shared" si="8"/>
        <v>0</v>
      </c>
      <c r="R39" s="5"/>
      <c r="S39" s="5">
        <f t="shared" si="9"/>
        <v>0</v>
      </c>
      <c r="T39" s="5"/>
      <c r="U39" s="5">
        <f t="shared" si="10"/>
        <v>0</v>
      </c>
      <c r="V39" s="5"/>
      <c r="W39" s="5">
        <f t="shared" si="11"/>
        <v>0</v>
      </c>
      <c r="X39" s="5"/>
      <c r="Y39" s="5"/>
      <c r="Z39" s="5"/>
      <c r="AA39" s="4">
        <f t="shared" si="21"/>
        <v>80.95238095238095</v>
      </c>
      <c r="AB39" s="4">
        <f t="shared" si="22"/>
        <v>80.95238095238095</v>
      </c>
      <c r="AC39" s="2">
        <v>31</v>
      </c>
    </row>
    <row r="40" spans="1:29" ht="11.25">
      <c r="A40" s="5" t="s">
        <v>187</v>
      </c>
      <c r="B40" s="5" t="s">
        <v>188</v>
      </c>
      <c r="C40" s="5">
        <f>IF(D40="",0,(($D$7-D40+1)/$D$7)*100)</f>
        <v>0</v>
      </c>
      <c r="D40" s="5"/>
      <c r="E40" s="5">
        <f>IF(F40="",0,(($F$7-F40+1)/$F$7)*100)</f>
        <v>0</v>
      </c>
      <c r="F40" s="5"/>
      <c r="G40" s="5">
        <f>IF(H40="",0,(($H$7-H40+1)/$H$7)*100)</f>
        <v>0</v>
      </c>
      <c r="H40" s="5"/>
      <c r="I40" s="5">
        <f>IF(J40="",0,(($J$7-J40+1)/$J$7)*100)</f>
        <v>0</v>
      </c>
      <c r="J40" s="5"/>
      <c r="K40" s="5">
        <f>IF(L40="",0,(($L$7-L40+1)/$L$7)*100)</f>
        <v>0</v>
      </c>
      <c r="L40" s="5"/>
      <c r="M40" s="5">
        <f>IF(N40="",0,(($N$7-N40+1)/$N$7)*100)</f>
        <v>0</v>
      </c>
      <c r="N40" s="5"/>
      <c r="O40" s="5">
        <f>IF(P40="",0,(($P$7-P40+1)/$P$7)*100)</f>
        <v>0</v>
      </c>
      <c r="P40" s="5"/>
      <c r="Q40" s="5">
        <f>IF(R40="",0,(($R$7-R40+1)/$R$7)*100)</f>
        <v>0</v>
      </c>
      <c r="R40" s="5"/>
      <c r="S40" s="5">
        <f>IF(T40="",0,(($T$7-T40+1)/$T$7)*100)</f>
        <v>0</v>
      </c>
      <c r="T40" s="5"/>
      <c r="U40" s="5">
        <f>IF(V40="",0,(($V$7-V40+1)/$V$7)*100)</f>
        <v>80</v>
      </c>
      <c r="V40" s="5">
        <v>6</v>
      </c>
      <c r="W40" s="5">
        <f>IF(X40="",0,(($X$7-X40+1)/$X$7)*100)</f>
        <v>0</v>
      </c>
      <c r="X40" s="5"/>
      <c r="Y40" s="5"/>
      <c r="Z40" s="5"/>
      <c r="AA40" s="4">
        <f>SUM(C40+E40+G40+I40+K40+M40+O40+S40+U40+W40+Y40+Q40)</f>
        <v>80</v>
      </c>
      <c r="AB40" s="4">
        <f>AA40</f>
        <v>80</v>
      </c>
      <c r="AC40" s="2">
        <v>32</v>
      </c>
    </row>
    <row r="41" spans="1:29" ht="11.25">
      <c r="A41" s="5" t="s">
        <v>96</v>
      </c>
      <c r="B41" s="5" t="s">
        <v>136</v>
      </c>
      <c r="C41" s="5">
        <f t="shared" si="1"/>
        <v>0</v>
      </c>
      <c r="D41" s="5"/>
      <c r="E41" s="5">
        <f t="shared" si="2"/>
        <v>0</v>
      </c>
      <c r="F41" s="5"/>
      <c r="G41" s="5">
        <f t="shared" si="3"/>
        <v>78.57142857142857</v>
      </c>
      <c r="H41" s="5">
        <v>10</v>
      </c>
      <c r="I41" s="5">
        <f t="shared" si="4"/>
        <v>0</v>
      </c>
      <c r="J41" s="5"/>
      <c r="K41" s="5">
        <f t="shared" si="5"/>
        <v>0</v>
      </c>
      <c r="L41" s="5"/>
      <c r="M41" s="5">
        <f t="shared" si="6"/>
        <v>0</v>
      </c>
      <c r="N41" s="5"/>
      <c r="O41" s="5">
        <f t="shared" si="7"/>
        <v>0</v>
      </c>
      <c r="P41" s="5"/>
      <c r="Q41" s="5">
        <f t="shared" si="8"/>
        <v>0</v>
      </c>
      <c r="R41" s="5"/>
      <c r="S41" s="5">
        <f t="shared" si="9"/>
        <v>0</v>
      </c>
      <c r="T41" s="5"/>
      <c r="U41" s="5">
        <f t="shared" si="10"/>
        <v>0</v>
      </c>
      <c r="V41" s="5"/>
      <c r="W41" s="5">
        <f t="shared" si="11"/>
        <v>0</v>
      </c>
      <c r="X41" s="5"/>
      <c r="Y41" s="5"/>
      <c r="Z41" s="5"/>
      <c r="AA41" s="4">
        <f t="shared" si="21"/>
        <v>78.57142857142857</v>
      </c>
      <c r="AB41" s="4">
        <f t="shared" si="22"/>
        <v>78.57142857142857</v>
      </c>
      <c r="AC41" s="2">
        <v>33</v>
      </c>
    </row>
    <row r="42" spans="1:29" ht="11.25">
      <c r="A42" s="13" t="s">
        <v>71</v>
      </c>
      <c r="B42" s="5" t="s">
        <v>72</v>
      </c>
      <c r="C42" s="5">
        <f>IF(D42="",0,(($D$7-D42+1)/$D$7)*100)</f>
        <v>0</v>
      </c>
      <c r="D42" s="5"/>
      <c r="E42" s="5">
        <f>IF(F42="",0,(($F$7-F42+1)/$F$7)*100)</f>
        <v>0</v>
      </c>
      <c r="F42" s="5"/>
      <c r="G42" s="5">
        <f>IF(H42="",0,(($H$7-H42+1)/$H$7)*100)</f>
        <v>0</v>
      </c>
      <c r="H42" s="5"/>
      <c r="I42" s="5">
        <f>IF(J42="",0,(($J$7-J42+1)/$J$7)*100)</f>
        <v>20</v>
      </c>
      <c r="J42" s="5">
        <v>9</v>
      </c>
      <c r="K42" s="5">
        <f>IF(L42="",0,(($L$7-L42+1)/$L$7)*100)</f>
        <v>57.14285714285714</v>
      </c>
      <c r="L42" s="5">
        <v>4</v>
      </c>
      <c r="M42" s="5">
        <f t="shared" si="6"/>
        <v>0</v>
      </c>
      <c r="N42" s="5"/>
      <c r="O42" s="5">
        <f>IF(P42="",0,(($P$7-P42+1)/$P$7)*100)</f>
        <v>0</v>
      </c>
      <c r="P42" s="5"/>
      <c r="Q42" s="5">
        <f>IF(R42="",0,(($R$7-R42+1)/$R$7)*100)</f>
        <v>0</v>
      </c>
      <c r="R42" s="5"/>
      <c r="S42" s="5">
        <f>IF(T42="",0,(($T$7-T42+1)/$T$7)*100)</f>
        <v>0</v>
      </c>
      <c r="T42" s="5"/>
      <c r="U42" s="5">
        <f t="shared" si="10"/>
        <v>0</v>
      </c>
      <c r="V42" s="5"/>
      <c r="W42" s="5">
        <f>IF(X42="",0,(($X$7-X42+1)/$X$7)*100)</f>
        <v>0</v>
      </c>
      <c r="X42" s="5"/>
      <c r="Y42" s="5"/>
      <c r="Z42" s="5"/>
      <c r="AA42" s="4">
        <f>SUM(C42+E42+G42+I42+K42+M42+O42+S42+U42+W42+Y42+Q42)</f>
        <v>77.14285714285714</v>
      </c>
      <c r="AB42" s="4">
        <f>AA42</f>
        <v>77.14285714285714</v>
      </c>
      <c r="AC42" s="2">
        <v>34</v>
      </c>
    </row>
    <row r="43" spans="1:29" ht="11.25">
      <c r="A43" s="5" t="s">
        <v>97</v>
      </c>
      <c r="B43" s="5" t="s">
        <v>137</v>
      </c>
      <c r="C43" s="5">
        <f t="shared" si="1"/>
        <v>0</v>
      </c>
      <c r="D43" s="5"/>
      <c r="E43" s="5">
        <f t="shared" si="2"/>
        <v>0</v>
      </c>
      <c r="F43" s="5"/>
      <c r="G43" s="5">
        <f t="shared" si="3"/>
        <v>76.19047619047619</v>
      </c>
      <c r="H43" s="5">
        <v>11</v>
      </c>
      <c r="I43" s="5">
        <f t="shared" si="4"/>
        <v>0</v>
      </c>
      <c r="J43" s="5"/>
      <c r="K43" s="5">
        <f t="shared" si="5"/>
        <v>0</v>
      </c>
      <c r="L43" s="5"/>
      <c r="M43" s="5">
        <f t="shared" si="6"/>
        <v>0</v>
      </c>
      <c r="N43" s="5"/>
      <c r="O43" s="5">
        <f t="shared" si="7"/>
        <v>0</v>
      </c>
      <c r="P43" s="5"/>
      <c r="Q43" s="5">
        <f t="shared" si="8"/>
        <v>0</v>
      </c>
      <c r="R43" s="5"/>
      <c r="S43" s="5">
        <f t="shared" si="9"/>
        <v>0</v>
      </c>
      <c r="T43" s="5"/>
      <c r="U43" s="5">
        <f t="shared" si="10"/>
        <v>0</v>
      </c>
      <c r="V43" s="5"/>
      <c r="W43" s="5">
        <f t="shared" si="11"/>
        <v>0</v>
      </c>
      <c r="X43" s="5"/>
      <c r="Y43" s="5"/>
      <c r="Z43" s="5"/>
      <c r="AA43" s="4">
        <f t="shared" si="21"/>
        <v>76.19047619047619</v>
      </c>
      <c r="AB43" s="4">
        <f t="shared" si="22"/>
        <v>76.19047619047619</v>
      </c>
      <c r="AC43" s="2">
        <v>35</v>
      </c>
    </row>
    <row r="44" spans="1:29" ht="11.25">
      <c r="A44" s="5" t="s">
        <v>98</v>
      </c>
      <c r="B44" s="5" t="s">
        <v>138</v>
      </c>
      <c r="C44" s="5">
        <f t="shared" si="1"/>
        <v>0</v>
      </c>
      <c r="D44" s="5"/>
      <c r="E44" s="5">
        <f t="shared" si="2"/>
        <v>0</v>
      </c>
      <c r="F44" s="5"/>
      <c r="G44" s="5">
        <f t="shared" si="3"/>
        <v>73.80952380952381</v>
      </c>
      <c r="H44" s="5">
        <v>12</v>
      </c>
      <c r="I44" s="5">
        <f t="shared" si="4"/>
        <v>0</v>
      </c>
      <c r="J44" s="5"/>
      <c r="K44" s="5">
        <f t="shared" si="5"/>
        <v>0</v>
      </c>
      <c r="L44" s="5"/>
      <c r="M44" s="5">
        <f t="shared" si="6"/>
        <v>0</v>
      </c>
      <c r="N44" s="5"/>
      <c r="O44" s="5">
        <f t="shared" si="7"/>
        <v>0</v>
      </c>
      <c r="P44" s="5"/>
      <c r="Q44" s="5">
        <f t="shared" si="8"/>
        <v>0</v>
      </c>
      <c r="R44" s="5"/>
      <c r="S44" s="5">
        <f t="shared" si="9"/>
        <v>0</v>
      </c>
      <c r="T44" s="5"/>
      <c r="U44" s="5">
        <f t="shared" si="10"/>
        <v>0</v>
      </c>
      <c r="V44" s="5"/>
      <c r="W44" s="5">
        <f t="shared" si="11"/>
        <v>0</v>
      </c>
      <c r="X44" s="5"/>
      <c r="Y44" s="5"/>
      <c r="Z44" s="5"/>
      <c r="AA44" s="4">
        <f t="shared" si="21"/>
        <v>73.80952380952381</v>
      </c>
      <c r="AB44" s="4">
        <f t="shared" si="22"/>
        <v>73.80952380952381</v>
      </c>
      <c r="AC44" s="2">
        <v>36</v>
      </c>
    </row>
    <row r="45" spans="1:29" ht="11.25">
      <c r="A45" s="5" t="s">
        <v>99</v>
      </c>
      <c r="B45" s="5" t="s">
        <v>139</v>
      </c>
      <c r="C45" s="5">
        <f t="shared" si="1"/>
        <v>0</v>
      </c>
      <c r="D45" s="5"/>
      <c r="E45" s="5">
        <f t="shared" si="2"/>
        <v>0</v>
      </c>
      <c r="F45" s="5"/>
      <c r="G45" s="5">
        <f t="shared" si="3"/>
        <v>71.42857142857143</v>
      </c>
      <c r="H45" s="5">
        <v>13</v>
      </c>
      <c r="I45" s="5">
        <f t="shared" si="4"/>
        <v>0</v>
      </c>
      <c r="J45" s="5"/>
      <c r="K45" s="5">
        <f t="shared" si="5"/>
        <v>0</v>
      </c>
      <c r="L45" s="5"/>
      <c r="M45" s="5">
        <f t="shared" si="6"/>
        <v>0</v>
      </c>
      <c r="N45" s="5"/>
      <c r="O45" s="5">
        <f t="shared" si="7"/>
        <v>0</v>
      </c>
      <c r="P45" s="5"/>
      <c r="Q45" s="5">
        <f t="shared" si="8"/>
        <v>0</v>
      </c>
      <c r="R45" s="5"/>
      <c r="S45" s="5">
        <f t="shared" si="9"/>
        <v>0</v>
      </c>
      <c r="T45" s="5"/>
      <c r="U45" s="5">
        <f t="shared" si="10"/>
        <v>0</v>
      </c>
      <c r="V45" s="5"/>
      <c r="W45" s="5">
        <f t="shared" si="11"/>
        <v>0</v>
      </c>
      <c r="X45" s="5"/>
      <c r="Y45" s="5"/>
      <c r="Z45" s="5"/>
      <c r="AA45" s="4">
        <f t="shared" si="21"/>
        <v>71.42857142857143</v>
      </c>
      <c r="AB45" s="4">
        <f t="shared" si="22"/>
        <v>71.42857142857143</v>
      </c>
      <c r="AC45" s="2">
        <v>37</v>
      </c>
    </row>
    <row r="46" spans="1:29" ht="11.25">
      <c r="A46" s="5" t="s">
        <v>173</v>
      </c>
      <c r="B46" s="5" t="s">
        <v>174</v>
      </c>
      <c r="C46" s="5">
        <f>IF(D46="",0,(($D$7-D46+1)/$D$7)*100)</f>
        <v>0</v>
      </c>
      <c r="D46" s="5"/>
      <c r="E46" s="5">
        <f>IF(F46="",0,(($F$7-F46+1)/$F$7)*100)</f>
        <v>0</v>
      </c>
      <c r="F46" s="5"/>
      <c r="G46" s="5">
        <f>IF(H46="",0,(($H$7-H46+1)/$H$7)*100)</f>
        <v>0</v>
      </c>
      <c r="H46" s="5"/>
      <c r="I46" s="5">
        <f>IF(J46="",0,(($J$7-J46+1)/$J$7)*100)</f>
        <v>0</v>
      </c>
      <c r="J46" s="5"/>
      <c r="K46" s="5">
        <f>IF(L46="",0,(($L$7-L46+1)/$L$7)*100)</f>
        <v>0</v>
      </c>
      <c r="L46" s="5"/>
      <c r="M46" s="5">
        <f t="shared" si="6"/>
        <v>0</v>
      </c>
      <c r="N46" s="5"/>
      <c r="O46" s="5">
        <f>IF(P46="",0,(($P$7-P46+1)/$P$7)*100)</f>
        <v>71.42857142857143</v>
      </c>
      <c r="P46" s="5">
        <v>3</v>
      </c>
      <c r="Q46" s="5">
        <f>IF(R46="",0,(($R$7-R46+1)/$R$7)*100)</f>
        <v>0</v>
      </c>
      <c r="R46" s="5"/>
      <c r="S46" s="5">
        <f>IF(T46="",0,(($T$7-T46+1)/$T$7)*100)</f>
        <v>0</v>
      </c>
      <c r="T46" s="5"/>
      <c r="U46" s="5">
        <f t="shared" si="10"/>
        <v>0</v>
      </c>
      <c r="V46" s="5"/>
      <c r="W46" s="5">
        <f>IF(X46="",0,(($X$7-X46+1)/$X$7)*100)</f>
        <v>0</v>
      </c>
      <c r="X46" s="5"/>
      <c r="Y46" s="5"/>
      <c r="Z46" s="5"/>
      <c r="AA46" s="4">
        <f>SUM(C46+E46+G46+I46+K46+M46+O46+S46+U46+W46+Y46+Q46)</f>
        <v>71.42857142857143</v>
      </c>
      <c r="AB46" s="4">
        <f>AA46</f>
        <v>71.42857142857143</v>
      </c>
      <c r="AC46" s="2">
        <v>38</v>
      </c>
    </row>
    <row r="47" spans="1:29" ht="11.25">
      <c r="A47" s="5" t="s">
        <v>32</v>
      </c>
      <c r="B47" s="6" t="s">
        <v>50</v>
      </c>
      <c r="C47" s="5">
        <f t="shared" si="1"/>
        <v>68.75</v>
      </c>
      <c r="D47" s="5">
        <v>6</v>
      </c>
      <c r="E47" s="5">
        <f t="shared" si="2"/>
        <v>0</v>
      </c>
      <c r="F47" s="5"/>
      <c r="G47" s="5">
        <f t="shared" si="3"/>
        <v>0</v>
      </c>
      <c r="H47" s="5"/>
      <c r="I47" s="5">
        <f t="shared" si="4"/>
        <v>0</v>
      </c>
      <c r="J47" s="5"/>
      <c r="K47" s="5">
        <f t="shared" si="5"/>
        <v>0</v>
      </c>
      <c r="L47" s="5"/>
      <c r="M47" s="5">
        <f t="shared" si="6"/>
        <v>0</v>
      </c>
      <c r="N47" s="5"/>
      <c r="O47" s="5">
        <f t="shared" si="7"/>
        <v>0</v>
      </c>
      <c r="P47" s="5"/>
      <c r="Q47" s="5">
        <f t="shared" si="8"/>
        <v>0</v>
      </c>
      <c r="R47" s="5"/>
      <c r="S47" s="5">
        <f t="shared" si="9"/>
        <v>0</v>
      </c>
      <c r="T47" s="5"/>
      <c r="U47" s="5">
        <f t="shared" si="10"/>
        <v>0</v>
      </c>
      <c r="V47" s="5"/>
      <c r="W47" s="5">
        <f t="shared" si="11"/>
        <v>0</v>
      </c>
      <c r="X47" s="5"/>
      <c r="Y47" s="5"/>
      <c r="Z47" s="5"/>
      <c r="AA47" s="4">
        <f t="shared" si="21"/>
        <v>68.75</v>
      </c>
      <c r="AB47" s="4">
        <f t="shared" si="22"/>
        <v>68.75</v>
      </c>
      <c r="AC47" s="2">
        <v>39</v>
      </c>
    </row>
    <row r="48" spans="1:29" ht="11.25">
      <c r="A48" s="5" t="s">
        <v>100</v>
      </c>
      <c r="B48" s="5" t="s">
        <v>140</v>
      </c>
      <c r="C48" s="5">
        <f t="shared" si="1"/>
        <v>0</v>
      </c>
      <c r="D48" s="5"/>
      <c r="E48" s="5">
        <f t="shared" si="2"/>
        <v>0</v>
      </c>
      <c r="F48" s="5"/>
      <c r="G48" s="5">
        <f t="shared" si="3"/>
        <v>66.66666666666666</v>
      </c>
      <c r="H48" s="5">
        <v>15</v>
      </c>
      <c r="I48" s="5">
        <f t="shared" si="4"/>
        <v>0</v>
      </c>
      <c r="J48" s="5"/>
      <c r="K48" s="5">
        <f t="shared" si="5"/>
        <v>0</v>
      </c>
      <c r="L48" s="5"/>
      <c r="M48" s="5">
        <f t="shared" si="6"/>
        <v>0</v>
      </c>
      <c r="N48" s="5"/>
      <c r="O48" s="5">
        <f t="shared" si="7"/>
        <v>0</v>
      </c>
      <c r="P48" s="5"/>
      <c r="Q48" s="5">
        <f t="shared" si="8"/>
        <v>0</v>
      </c>
      <c r="R48" s="5"/>
      <c r="S48" s="5">
        <f t="shared" si="9"/>
        <v>0</v>
      </c>
      <c r="T48" s="5"/>
      <c r="U48" s="5">
        <f t="shared" si="10"/>
        <v>0</v>
      </c>
      <c r="V48" s="5"/>
      <c r="W48" s="5">
        <f t="shared" si="11"/>
        <v>0</v>
      </c>
      <c r="X48" s="5"/>
      <c r="Y48" s="5"/>
      <c r="Z48" s="5"/>
      <c r="AA48" s="4">
        <f t="shared" si="21"/>
        <v>66.66666666666666</v>
      </c>
      <c r="AB48" s="4">
        <f t="shared" si="22"/>
        <v>66.66666666666666</v>
      </c>
      <c r="AC48" s="2">
        <v>40</v>
      </c>
    </row>
    <row r="49" spans="1:29" ht="11.25">
      <c r="A49" s="5" t="s">
        <v>44</v>
      </c>
      <c r="B49" s="6" t="s">
        <v>60</v>
      </c>
      <c r="C49" s="5">
        <f>IF(D49="",0,(($D$7-D49+1)/$D$7)*100)</f>
        <v>6.25</v>
      </c>
      <c r="D49" s="5">
        <v>16</v>
      </c>
      <c r="E49" s="5">
        <f>IF(F49="",0,(($F$7-F49+1)/$F$7)*100)</f>
        <v>23.076923076923077</v>
      </c>
      <c r="F49" s="5">
        <v>11</v>
      </c>
      <c r="G49" s="5">
        <f>IF(H49="",0,(($H$7-H49+1)/$H$7)*100)</f>
        <v>0</v>
      </c>
      <c r="H49" s="5"/>
      <c r="I49" s="5">
        <f>IF(J49="",0,(($J$7-J49+1)/$J$7)*100)</f>
        <v>0</v>
      </c>
      <c r="J49" s="5"/>
      <c r="K49" s="5">
        <f>IF(L49="",0,(($L$7-L49+1)/$L$7)*100)</f>
        <v>0</v>
      </c>
      <c r="L49" s="5"/>
      <c r="M49" s="5">
        <f>IF(N49="",0,(($N$7-N49+1)/$N$7)*100)</f>
        <v>36.36363636363637</v>
      </c>
      <c r="N49" s="5">
        <v>8</v>
      </c>
      <c r="O49" s="5">
        <f>IF(P49="",0,(($P$7-P49+1)/$P$7)*100)</f>
        <v>0</v>
      </c>
      <c r="P49" s="5"/>
      <c r="Q49" s="5">
        <f>IF(R49="",0,(($R$7-R49+1)/$R$7)*100)</f>
        <v>0</v>
      </c>
      <c r="R49" s="5"/>
      <c r="S49" s="5">
        <f>IF(T49="",0,(($T$7-T49+1)/$T$7)*100)</f>
        <v>0</v>
      </c>
      <c r="T49" s="5"/>
      <c r="U49" s="5">
        <f t="shared" si="10"/>
        <v>0</v>
      </c>
      <c r="V49" s="5"/>
      <c r="W49" s="5">
        <f>IF(X49="",0,(($X$7-X49+1)/$X$7)*100)</f>
        <v>0</v>
      </c>
      <c r="X49" s="5"/>
      <c r="Y49" s="5"/>
      <c r="Z49" s="5"/>
      <c r="AA49" s="4">
        <f>SUM(C49+E49+G49+I49+K49+M49+O49+S49+U49+W49+Y49+Q49)</f>
        <v>65.69055944055944</v>
      </c>
      <c r="AB49" s="4">
        <f>AA49</f>
        <v>65.69055944055944</v>
      </c>
      <c r="AC49" s="2">
        <v>41</v>
      </c>
    </row>
    <row r="50" spans="1:29" ht="11.25">
      <c r="A50" s="5" t="s">
        <v>101</v>
      </c>
      <c r="B50" s="5" t="s">
        <v>141</v>
      </c>
      <c r="C50" s="5">
        <f t="shared" si="1"/>
        <v>0</v>
      </c>
      <c r="D50" s="5"/>
      <c r="E50" s="5">
        <f t="shared" si="2"/>
        <v>0</v>
      </c>
      <c r="F50" s="5"/>
      <c r="G50" s="5">
        <f t="shared" si="3"/>
        <v>64.28571428571429</v>
      </c>
      <c r="H50" s="5">
        <v>16</v>
      </c>
      <c r="I50" s="5">
        <f t="shared" si="4"/>
        <v>0</v>
      </c>
      <c r="J50" s="5"/>
      <c r="K50" s="5">
        <f t="shared" si="5"/>
        <v>0</v>
      </c>
      <c r="L50" s="5"/>
      <c r="M50" s="5">
        <f t="shared" si="6"/>
        <v>0</v>
      </c>
      <c r="N50" s="5"/>
      <c r="O50" s="5">
        <f t="shared" si="7"/>
        <v>0</v>
      </c>
      <c r="P50" s="5"/>
      <c r="Q50" s="5">
        <f t="shared" si="8"/>
        <v>0</v>
      </c>
      <c r="R50" s="5"/>
      <c r="S50" s="5">
        <f t="shared" si="9"/>
        <v>0</v>
      </c>
      <c r="T50" s="5"/>
      <c r="U50" s="5">
        <f t="shared" si="10"/>
        <v>0</v>
      </c>
      <c r="V50" s="5"/>
      <c r="W50" s="5">
        <f t="shared" si="11"/>
        <v>0</v>
      </c>
      <c r="X50" s="5"/>
      <c r="Y50" s="5"/>
      <c r="Z50" s="5"/>
      <c r="AA50" s="4">
        <f t="shared" si="21"/>
        <v>64.28571428571429</v>
      </c>
      <c r="AB50" s="4">
        <f t="shared" si="22"/>
        <v>64.28571428571429</v>
      </c>
      <c r="AC50" s="2">
        <v>42</v>
      </c>
    </row>
    <row r="51" spans="1:29" ht="11.25">
      <c r="A51" s="13" t="s">
        <v>33</v>
      </c>
      <c r="B51" s="5" t="s">
        <v>51</v>
      </c>
      <c r="C51" s="5">
        <f t="shared" si="1"/>
        <v>62.5</v>
      </c>
      <c r="D51" s="5">
        <v>7</v>
      </c>
      <c r="E51" s="5">
        <f t="shared" si="2"/>
        <v>0</v>
      </c>
      <c r="F51" s="5"/>
      <c r="G51" s="5">
        <f t="shared" si="3"/>
        <v>0</v>
      </c>
      <c r="H51" s="5"/>
      <c r="I51" s="5">
        <f t="shared" si="4"/>
        <v>0</v>
      </c>
      <c r="J51" s="5"/>
      <c r="K51" s="5">
        <f t="shared" si="5"/>
        <v>0</v>
      </c>
      <c r="L51" s="5"/>
      <c r="M51" s="5">
        <f t="shared" si="6"/>
        <v>0</v>
      </c>
      <c r="N51" s="5"/>
      <c r="O51" s="5">
        <f t="shared" si="7"/>
        <v>0</v>
      </c>
      <c r="P51" s="5"/>
      <c r="Q51" s="5">
        <f t="shared" si="8"/>
        <v>0</v>
      </c>
      <c r="R51" s="5"/>
      <c r="S51" s="5">
        <f t="shared" si="9"/>
        <v>0</v>
      </c>
      <c r="T51" s="5"/>
      <c r="U51" s="5">
        <f t="shared" si="10"/>
        <v>0</v>
      </c>
      <c r="V51" s="5"/>
      <c r="W51" s="5">
        <f t="shared" si="11"/>
        <v>0</v>
      </c>
      <c r="X51" s="5"/>
      <c r="Y51" s="5"/>
      <c r="Z51" s="5"/>
      <c r="AA51" s="4">
        <f t="shared" si="21"/>
        <v>62.5</v>
      </c>
      <c r="AB51" s="4">
        <f t="shared" si="22"/>
        <v>62.5</v>
      </c>
      <c r="AC51" s="2">
        <v>43</v>
      </c>
    </row>
    <row r="52" spans="1:29" ht="11.25">
      <c r="A52" s="5" t="s">
        <v>102</v>
      </c>
      <c r="B52" s="5" t="s">
        <v>142</v>
      </c>
      <c r="C52" s="5">
        <f t="shared" si="1"/>
        <v>0</v>
      </c>
      <c r="D52" s="5"/>
      <c r="E52" s="5">
        <f t="shared" si="2"/>
        <v>0</v>
      </c>
      <c r="F52" s="5"/>
      <c r="G52" s="5">
        <f t="shared" si="3"/>
        <v>61.904761904761905</v>
      </c>
      <c r="H52" s="5">
        <v>17</v>
      </c>
      <c r="I52" s="5">
        <f t="shared" si="4"/>
        <v>0</v>
      </c>
      <c r="J52" s="5"/>
      <c r="K52" s="5">
        <f t="shared" si="5"/>
        <v>0</v>
      </c>
      <c r="L52" s="5"/>
      <c r="M52" s="5">
        <f t="shared" si="6"/>
        <v>0</v>
      </c>
      <c r="N52" s="5"/>
      <c r="O52" s="5">
        <f t="shared" si="7"/>
        <v>0</v>
      </c>
      <c r="P52" s="5"/>
      <c r="Q52" s="5">
        <f t="shared" si="8"/>
        <v>0</v>
      </c>
      <c r="R52" s="5"/>
      <c r="S52" s="5">
        <f t="shared" si="9"/>
        <v>0</v>
      </c>
      <c r="T52" s="5"/>
      <c r="U52" s="5">
        <f t="shared" si="10"/>
        <v>0</v>
      </c>
      <c r="V52" s="5"/>
      <c r="W52" s="5">
        <f t="shared" si="11"/>
        <v>0</v>
      </c>
      <c r="X52" s="5"/>
      <c r="Y52" s="5"/>
      <c r="Z52" s="5"/>
      <c r="AA52" s="4">
        <f t="shared" si="21"/>
        <v>61.904761904761905</v>
      </c>
      <c r="AB52" s="4">
        <f t="shared" si="22"/>
        <v>61.904761904761905</v>
      </c>
      <c r="AC52" s="2">
        <v>44</v>
      </c>
    </row>
    <row r="53" spans="1:29" ht="11.25">
      <c r="A53" s="13" t="s">
        <v>75</v>
      </c>
      <c r="B53" s="5" t="s">
        <v>76</v>
      </c>
      <c r="C53" s="5">
        <f t="shared" si="1"/>
        <v>0</v>
      </c>
      <c r="D53" s="5"/>
      <c r="E53" s="5">
        <f t="shared" si="2"/>
        <v>61.53846153846154</v>
      </c>
      <c r="F53" s="5">
        <v>6</v>
      </c>
      <c r="G53" s="5">
        <f t="shared" si="3"/>
        <v>0</v>
      </c>
      <c r="H53" s="5"/>
      <c r="I53" s="5">
        <f t="shared" si="4"/>
        <v>0</v>
      </c>
      <c r="J53" s="5"/>
      <c r="K53" s="5">
        <f t="shared" si="5"/>
        <v>0</v>
      </c>
      <c r="L53" s="5"/>
      <c r="M53" s="5">
        <f t="shared" si="6"/>
        <v>0</v>
      </c>
      <c r="N53" s="5"/>
      <c r="O53" s="5">
        <f t="shared" si="7"/>
        <v>0</v>
      </c>
      <c r="P53" s="5"/>
      <c r="Q53" s="5">
        <f t="shared" si="8"/>
        <v>0</v>
      </c>
      <c r="R53" s="5"/>
      <c r="S53" s="5">
        <f t="shared" si="9"/>
        <v>0</v>
      </c>
      <c r="T53" s="5"/>
      <c r="U53" s="5">
        <f t="shared" si="10"/>
        <v>0</v>
      </c>
      <c r="V53" s="5"/>
      <c r="W53" s="5">
        <f t="shared" si="11"/>
        <v>0</v>
      </c>
      <c r="X53" s="5"/>
      <c r="Y53" s="5"/>
      <c r="Z53" s="5"/>
      <c r="AA53" s="4">
        <f t="shared" si="21"/>
        <v>61.53846153846154</v>
      </c>
      <c r="AB53" s="4">
        <f t="shared" si="22"/>
        <v>61.53846153846154</v>
      </c>
      <c r="AC53" s="2">
        <v>45</v>
      </c>
    </row>
    <row r="54" spans="1:29" ht="11.25">
      <c r="A54" s="5" t="s">
        <v>103</v>
      </c>
      <c r="B54" s="5" t="s">
        <v>143</v>
      </c>
      <c r="C54" s="5">
        <f aca="true" t="shared" si="36" ref="C54:C95">IF(D54="",0,(($D$7-D54+1)/$D$7)*100)</f>
        <v>0</v>
      </c>
      <c r="D54" s="5"/>
      <c r="E54" s="5">
        <f aca="true" t="shared" si="37" ref="E54:E95">IF(F54="",0,(($F$7-F54+1)/$F$7)*100)</f>
        <v>0</v>
      </c>
      <c r="F54" s="5"/>
      <c r="G54" s="5">
        <f aca="true" t="shared" si="38" ref="G54:G95">IF(H54="",0,(($H$7-H54+1)/$H$7)*100)</f>
        <v>59.523809523809526</v>
      </c>
      <c r="H54" s="5">
        <v>18</v>
      </c>
      <c r="I54" s="5">
        <f aca="true" t="shared" si="39" ref="I54:I95">IF(J54="",0,(($J$7-J54+1)/$J$7)*100)</f>
        <v>0</v>
      </c>
      <c r="J54" s="5"/>
      <c r="K54" s="5">
        <f aca="true" t="shared" si="40" ref="K54:K95">IF(L54="",0,(($L$7-L54+1)/$L$7)*100)</f>
        <v>0</v>
      </c>
      <c r="L54" s="5"/>
      <c r="M54" s="5">
        <f t="shared" si="6"/>
        <v>0</v>
      </c>
      <c r="N54" s="5"/>
      <c r="O54" s="5">
        <f aca="true" t="shared" si="41" ref="O54:O95">IF(P54="",0,(($P$7-P54+1)/$P$7)*100)</f>
        <v>0</v>
      </c>
      <c r="P54" s="5"/>
      <c r="Q54" s="5">
        <f aca="true" t="shared" si="42" ref="Q54:Q95">IF(R54="",0,(($R$7-R54+1)/$R$7)*100)</f>
        <v>0</v>
      </c>
      <c r="R54" s="5"/>
      <c r="S54" s="5">
        <f aca="true" t="shared" si="43" ref="S54:S95">IF(T54="",0,(($T$7-T54+1)/$T$7)*100)</f>
        <v>0</v>
      </c>
      <c r="T54" s="5"/>
      <c r="U54" s="5">
        <f t="shared" si="10"/>
        <v>0</v>
      </c>
      <c r="V54" s="5"/>
      <c r="W54" s="5">
        <f aca="true" t="shared" si="44" ref="W54:W95">IF(X54="",0,(($X$7-X54+1)/$X$7)*100)</f>
        <v>0</v>
      </c>
      <c r="X54" s="5"/>
      <c r="Y54" s="5"/>
      <c r="Z54" s="5"/>
      <c r="AA54" s="4">
        <f t="shared" si="21"/>
        <v>59.523809523809526</v>
      </c>
      <c r="AB54" s="4">
        <f aca="true" t="shared" si="45" ref="AB54:AB95">AA54</f>
        <v>59.523809523809526</v>
      </c>
      <c r="AC54" s="2">
        <v>46</v>
      </c>
    </row>
    <row r="55" spans="1:29" ht="11.25">
      <c r="A55" s="5" t="s">
        <v>104</v>
      </c>
      <c r="B55" s="5" t="s">
        <v>144</v>
      </c>
      <c r="C55" s="5">
        <f>IF(D55="",0,(($D$7-D55+1)/$D$7)*100)</f>
        <v>0</v>
      </c>
      <c r="D55" s="5"/>
      <c r="E55" s="5">
        <f>IF(F55="",0,(($F$7-F55+1)/$F$7)*100)</f>
        <v>0</v>
      </c>
      <c r="F55" s="5"/>
      <c r="G55" s="5">
        <f>IF(H55="",0,(($H$7-H55+1)/$H$7)*100)</f>
        <v>57.14285714285714</v>
      </c>
      <c r="H55" s="5">
        <v>19</v>
      </c>
      <c r="I55" s="5">
        <f>IF(J55="",0,(($J$7-J55+1)/$J$7)*100)</f>
        <v>0</v>
      </c>
      <c r="J55" s="5"/>
      <c r="K55" s="5">
        <f>IF(L55="",0,(($L$7-L55+1)/$L$7)*100)</f>
        <v>0</v>
      </c>
      <c r="L55" s="5"/>
      <c r="M55" s="5">
        <f>IF(N55="",0,(($N$7-N55+1)/$N$7)*100)</f>
        <v>0</v>
      </c>
      <c r="N55" s="5"/>
      <c r="O55" s="5">
        <f>IF(P55="",0,(($P$7-P55+1)/$P$7)*100)</f>
        <v>0</v>
      </c>
      <c r="P55" s="5"/>
      <c r="Q55" s="5">
        <f>IF(R55="",0,(($R$7-R55+1)/$R$7)*100)</f>
        <v>0</v>
      </c>
      <c r="R55" s="5"/>
      <c r="S55" s="5">
        <f>IF(T55="",0,(($T$7-T55+1)/$T$7)*100)</f>
        <v>0</v>
      </c>
      <c r="T55" s="5"/>
      <c r="U55" s="5">
        <f t="shared" si="10"/>
        <v>0</v>
      </c>
      <c r="V55" s="5"/>
      <c r="W55" s="5">
        <f>IF(X55="",0,(($X$7-X55+1)/$X$7)*100)</f>
        <v>0</v>
      </c>
      <c r="X55" s="5"/>
      <c r="Y55" s="5"/>
      <c r="Z55" s="5"/>
      <c r="AA55" s="4">
        <f>SUM(C55+E55+G55+I55+K55+M55+O55+S55+U55+W55+Y55+Q55)</f>
        <v>57.14285714285714</v>
      </c>
      <c r="AB55" s="4">
        <f>AA55</f>
        <v>57.14285714285714</v>
      </c>
      <c r="AC55" s="2">
        <v>47</v>
      </c>
    </row>
    <row r="56" spans="1:29" ht="11.25">
      <c r="A56" s="5" t="s">
        <v>175</v>
      </c>
      <c r="B56" s="5" t="s">
        <v>181</v>
      </c>
      <c r="C56" s="5">
        <f>IF(D56="",0,(($D$7-D56+1)/$D$7)*100)</f>
        <v>0</v>
      </c>
      <c r="D56" s="5"/>
      <c r="E56" s="5">
        <f>IF(F56="",0,(($F$7-F56+1)/$F$7)*100)</f>
        <v>0</v>
      </c>
      <c r="F56" s="5"/>
      <c r="G56" s="5">
        <f>IF(H56="",0,(($H$7-H56+1)/$H$7)*100)</f>
        <v>0</v>
      </c>
      <c r="H56" s="5"/>
      <c r="I56" s="5">
        <f>IF(J56="",0,(($J$7-J56+1)/$J$7)*100)</f>
        <v>0</v>
      </c>
      <c r="J56" s="5"/>
      <c r="K56" s="5">
        <f>IF(L56="",0,(($L$7-L56+1)/$L$7)*100)</f>
        <v>0</v>
      </c>
      <c r="L56" s="5"/>
      <c r="M56" s="5">
        <f>IF(N56="",0,(($N$7-N56+1)/$N$7)*100)</f>
        <v>0</v>
      </c>
      <c r="N56" s="5"/>
      <c r="O56" s="5">
        <f>IF(P56="",0,(($P$7-P56+1)/$P$7)*100)</f>
        <v>57.14285714285714</v>
      </c>
      <c r="P56" s="5">
        <v>4</v>
      </c>
      <c r="Q56" s="5">
        <f>IF(R56="",0,(($R$7-R56+1)/$R$7)*100)</f>
        <v>0</v>
      </c>
      <c r="R56" s="5"/>
      <c r="S56" s="5">
        <f>IF(T56="",0,(($T$7-T56+1)/$T$7)*100)</f>
        <v>0</v>
      </c>
      <c r="T56" s="5"/>
      <c r="U56" s="5">
        <f t="shared" si="10"/>
        <v>0</v>
      </c>
      <c r="V56" s="5"/>
      <c r="W56" s="5">
        <f>IF(X56="",0,(($X$7-X56+1)/$X$7)*100)</f>
        <v>0</v>
      </c>
      <c r="X56" s="5"/>
      <c r="Y56" s="5"/>
      <c r="Z56" s="5"/>
      <c r="AA56" s="4">
        <f>SUM(C56+E56+G56+I56+K56+M56+O56+S56+U56+W56+Y56+Q56)</f>
        <v>57.14285714285714</v>
      </c>
      <c r="AB56" s="4">
        <f>AA56</f>
        <v>57.14285714285714</v>
      </c>
      <c r="AC56" s="2">
        <v>48</v>
      </c>
    </row>
    <row r="57" spans="1:29" ht="11.25">
      <c r="A57" s="5" t="s">
        <v>105</v>
      </c>
      <c r="B57" s="5" t="s">
        <v>145</v>
      </c>
      <c r="C57" s="5">
        <f t="shared" si="36"/>
        <v>0</v>
      </c>
      <c r="D57" s="5"/>
      <c r="E57" s="5">
        <f t="shared" si="37"/>
        <v>0</v>
      </c>
      <c r="F57" s="5"/>
      <c r="G57" s="5">
        <f t="shared" si="38"/>
        <v>54.761904761904766</v>
      </c>
      <c r="H57" s="5">
        <v>20</v>
      </c>
      <c r="I57" s="5">
        <f t="shared" si="39"/>
        <v>0</v>
      </c>
      <c r="J57" s="5"/>
      <c r="K57" s="5">
        <f t="shared" si="40"/>
        <v>0</v>
      </c>
      <c r="L57" s="5"/>
      <c r="M57" s="5">
        <f t="shared" si="6"/>
        <v>0</v>
      </c>
      <c r="N57" s="5"/>
      <c r="O57" s="5">
        <f t="shared" si="41"/>
        <v>0</v>
      </c>
      <c r="P57" s="5"/>
      <c r="Q57" s="5">
        <f t="shared" si="42"/>
        <v>0</v>
      </c>
      <c r="R57" s="5"/>
      <c r="S57" s="5">
        <f t="shared" si="43"/>
        <v>0</v>
      </c>
      <c r="T57" s="5"/>
      <c r="U57" s="5">
        <f t="shared" si="10"/>
        <v>0</v>
      </c>
      <c r="V57" s="5"/>
      <c r="W57" s="5">
        <f t="shared" si="44"/>
        <v>0</v>
      </c>
      <c r="X57" s="5"/>
      <c r="Y57" s="5"/>
      <c r="Z57" s="5"/>
      <c r="AA57" s="4">
        <f t="shared" si="21"/>
        <v>54.761904761904766</v>
      </c>
      <c r="AB57" s="4">
        <f t="shared" si="45"/>
        <v>54.761904761904766</v>
      </c>
      <c r="AC57" s="2">
        <v>49</v>
      </c>
    </row>
    <row r="58" spans="1:29" ht="11.25">
      <c r="A58" s="5" t="s">
        <v>106</v>
      </c>
      <c r="B58" s="5" t="s">
        <v>146</v>
      </c>
      <c r="C58" s="5">
        <f t="shared" si="36"/>
        <v>0</v>
      </c>
      <c r="D58" s="5"/>
      <c r="E58" s="5">
        <f t="shared" si="37"/>
        <v>0</v>
      </c>
      <c r="F58" s="5"/>
      <c r="G58" s="5">
        <f t="shared" si="38"/>
        <v>52.38095238095239</v>
      </c>
      <c r="H58" s="5">
        <v>21</v>
      </c>
      <c r="I58" s="5">
        <f t="shared" si="39"/>
        <v>0</v>
      </c>
      <c r="J58" s="5"/>
      <c r="K58" s="5">
        <f t="shared" si="40"/>
        <v>0</v>
      </c>
      <c r="L58" s="5"/>
      <c r="M58" s="5">
        <f t="shared" si="6"/>
        <v>0</v>
      </c>
      <c r="N58" s="5"/>
      <c r="O58" s="5">
        <f t="shared" si="41"/>
        <v>0</v>
      </c>
      <c r="P58" s="5"/>
      <c r="Q58" s="5">
        <f t="shared" si="42"/>
        <v>0</v>
      </c>
      <c r="R58" s="5"/>
      <c r="S58" s="5">
        <f t="shared" si="43"/>
        <v>0</v>
      </c>
      <c r="T58" s="5"/>
      <c r="U58" s="5">
        <f t="shared" si="10"/>
        <v>0</v>
      </c>
      <c r="V58" s="5"/>
      <c r="W58" s="5">
        <f t="shared" si="44"/>
        <v>0</v>
      </c>
      <c r="X58" s="5"/>
      <c r="Y58" s="5"/>
      <c r="Z58" s="5"/>
      <c r="AA58" s="4">
        <f t="shared" si="21"/>
        <v>52.38095238095239</v>
      </c>
      <c r="AB58" s="4">
        <f t="shared" si="45"/>
        <v>52.38095238095239</v>
      </c>
      <c r="AC58" s="2">
        <v>50</v>
      </c>
    </row>
    <row r="59" spans="1:29" ht="11.25">
      <c r="A59" s="5" t="s">
        <v>211</v>
      </c>
      <c r="B59" s="5" t="s">
        <v>194</v>
      </c>
      <c r="C59" s="5">
        <f>IF(D59="",0,(($D$7-D59+1)/$D$7)*100)</f>
        <v>0</v>
      </c>
      <c r="D59" s="5"/>
      <c r="E59" s="5">
        <f>IF(F59="",0,(($F$7-F59+1)/$F$7)*100)</f>
        <v>0</v>
      </c>
      <c r="F59" s="5"/>
      <c r="G59" s="5">
        <f>IF(H59="",0,(($H$7-H59+1)/$H$7)*100)</f>
        <v>0</v>
      </c>
      <c r="H59" s="5"/>
      <c r="I59" s="5">
        <f>IF(J59="",0,(($J$7-J59+1)/$J$7)*100)</f>
        <v>0</v>
      </c>
      <c r="J59" s="5"/>
      <c r="K59" s="5">
        <f>IF(L59="",0,(($L$7-L59+1)/$L$7)*100)</f>
        <v>0</v>
      </c>
      <c r="L59" s="5"/>
      <c r="M59" s="5">
        <f>IF(N59="",0,(($N$7-N59+1)/$N$7)*100)</f>
        <v>0</v>
      </c>
      <c r="N59" s="5"/>
      <c r="O59" s="5">
        <f>IF(P59="",0,(($P$7-P59+1)/$P$7)*100)</f>
        <v>0</v>
      </c>
      <c r="P59" s="5"/>
      <c r="Q59" s="5">
        <f>IF(R59="",0,(($R$7-R59+1)/$R$7)*100)</f>
        <v>0</v>
      </c>
      <c r="R59" s="5"/>
      <c r="S59" s="5">
        <f>IF(T59="",0,(($T$7-T59+1)/$T$7)*100)</f>
        <v>0</v>
      </c>
      <c r="T59" s="5"/>
      <c r="U59" s="5">
        <f>IF(V59="",0,(($V$7-V59+1)/$V$7)*100)</f>
        <v>52</v>
      </c>
      <c r="V59" s="5">
        <v>13</v>
      </c>
      <c r="W59" s="5">
        <f>IF(X59="",0,(($X$7-X59+1)/$X$7)*100)</f>
        <v>0</v>
      </c>
      <c r="X59" s="5"/>
      <c r="Y59" s="5"/>
      <c r="Z59" s="5"/>
      <c r="AA59" s="4">
        <f>SUM(C59+E59+G59+I59+K59+M59+O59+S59+U59+W59+Y59+Q59)</f>
        <v>52</v>
      </c>
      <c r="AB59" s="4">
        <f>AA59</f>
        <v>52</v>
      </c>
      <c r="AC59" s="2">
        <v>51</v>
      </c>
    </row>
    <row r="60" spans="1:29" ht="11.25">
      <c r="A60" s="5" t="s">
        <v>107</v>
      </c>
      <c r="B60" s="5" t="s">
        <v>147</v>
      </c>
      <c r="C60" s="5">
        <f>IF(D60="",0,(($D$7-D60+1)/$D$7)*100)</f>
        <v>0</v>
      </c>
      <c r="D60" s="5"/>
      <c r="E60" s="5">
        <f>IF(F60="",0,(($F$7-F60+1)/$F$7)*100)</f>
        <v>0</v>
      </c>
      <c r="F60" s="5"/>
      <c r="G60" s="5">
        <f>IF(H60="",0,(($H$7-H60+1)/$H$7)*100)</f>
        <v>50</v>
      </c>
      <c r="H60" s="5">
        <v>22</v>
      </c>
      <c r="I60" s="5">
        <f>IF(J60="",0,(($J$7-J60+1)/$J$7)*100)</f>
        <v>0</v>
      </c>
      <c r="J60" s="5"/>
      <c r="K60" s="5">
        <f>IF(L60="",0,(($L$7-L60+1)/$L$7)*100)</f>
        <v>0</v>
      </c>
      <c r="L60" s="5"/>
      <c r="M60" s="5">
        <f>IF(N60="",0,(($N$7-N60+1)/$N$7)*100)</f>
        <v>0</v>
      </c>
      <c r="N60" s="5"/>
      <c r="O60" s="5">
        <f>IF(P60="",0,(($P$7-P60+1)/$P$7)*100)</f>
        <v>0</v>
      </c>
      <c r="P60" s="5"/>
      <c r="Q60" s="5">
        <f>IF(R60="",0,(($R$7-R60+1)/$R$7)*100)</f>
        <v>0</v>
      </c>
      <c r="R60" s="5"/>
      <c r="S60" s="5">
        <f>IF(T60="",0,(($T$7-T60+1)/$T$7)*100)</f>
        <v>0</v>
      </c>
      <c r="T60" s="5"/>
      <c r="U60" s="5">
        <f t="shared" si="10"/>
        <v>0</v>
      </c>
      <c r="V60" s="5"/>
      <c r="W60" s="5">
        <f>IF(X60="",0,(($X$7-X60+1)/$X$7)*100)</f>
        <v>0</v>
      </c>
      <c r="X60" s="5"/>
      <c r="Y60" s="5"/>
      <c r="Z60" s="5"/>
      <c r="AA60" s="4">
        <f>SUM(C60+E60+G60+I60+K60+M60+O60+S60+U60+W60+Y60+Q60)</f>
        <v>50</v>
      </c>
      <c r="AB60" s="4">
        <f>AA60</f>
        <v>50</v>
      </c>
      <c r="AC60" s="2">
        <v>52</v>
      </c>
    </row>
    <row r="61" spans="1:29" ht="11.25">
      <c r="A61" s="5" t="s">
        <v>68</v>
      </c>
      <c r="B61" s="5" t="s">
        <v>67</v>
      </c>
      <c r="C61" s="5">
        <f t="shared" si="36"/>
        <v>0</v>
      </c>
      <c r="D61" s="5"/>
      <c r="E61" s="5">
        <f t="shared" si="37"/>
        <v>0</v>
      </c>
      <c r="F61" s="5"/>
      <c r="G61" s="5">
        <f t="shared" si="38"/>
        <v>0</v>
      </c>
      <c r="H61" s="5"/>
      <c r="I61" s="5">
        <f t="shared" si="39"/>
        <v>50</v>
      </c>
      <c r="J61" s="5">
        <v>6</v>
      </c>
      <c r="K61" s="5">
        <f t="shared" si="40"/>
        <v>0</v>
      </c>
      <c r="L61" s="5"/>
      <c r="M61" s="5">
        <f t="shared" si="6"/>
        <v>0</v>
      </c>
      <c r="N61" s="5"/>
      <c r="O61" s="5">
        <f t="shared" si="41"/>
        <v>0</v>
      </c>
      <c r="P61" s="5"/>
      <c r="Q61" s="5">
        <f t="shared" si="42"/>
        <v>0</v>
      </c>
      <c r="R61" s="5"/>
      <c r="S61" s="5">
        <f t="shared" si="43"/>
        <v>0</v>
      </c>
      <c r="T61" s="5"/>
      <c r="U61" s="5">
        <f t="shared" si="10"/>
        <v>0</v>
      </c>
      <c r="V61" s="5"/>
      <c r="W61" s="5">
        <f t="shared" si="44"/>
        <v>0</v>
      </c>
      <c r="X61" s="5"/>
      <c r="Y61" s="5"/>
      <c r="Z61" s="5"/>
      <c r="AA61" s="4">
        <f t="shared" si="21"/>
        <v>50</v>
      </c>
      <c r="AB61" s="4">
        <f t="shared" si="45"/>
        <v>50</v>
      </c>
      <c r="AC61" s="2">
        <v>53</v>
      </c>
    </row>
    <row r="62" spans="1:29" ht="11.25">
      <c r="A62" s="13" t="s">
        <v>35</v>
      </c>
      <c r="B62" s="5" t="s">
        <v>53</v>
      </c>
      <c r="C62" s="5">
        <f>IF(D62="",0,(($D$7-D62+1)/$D$7)*100)</f>
        <v>50</v>
      </c>
      <c r="D62" s="5">
        <v>9</v>
      </c>
      <c r="E62" s="5">
        <f>IF(F62="",0,(($F$7-F62+1)/$F$7)*100)</f>
        <v>0</v>
      </c>
      <c r="F62" s="5"/>
      <c r="G62" s="5">
        <f>IF(H62="",0,(($H$7-H62+1)/$H$7)*100)</f>
        <v>0</v>
      </c>
      <c r="H62" s="5"/>
      <c r="I62" s="5">
        <f>IF(J62="",0,(($J$7-J62+1)/$J$7)*100)</f>
        <v>0</v>
      </c>
      <c r="J62" s="5"/>
      <c r="K62" s="5">
        <f>IF(L62="",0,(($L$7-L62+1)/$L$7)*100)</f>
        <v>0</v>
      </c>
      <c r="L62" s="5"/>
      <c r="M62" s="5">
        <f>IF(N62="",0,(($N$7-N62+1)/$N$7)*100)</f>
        <v>0</v>
      </c>
      <c r="N62" s="5"/>
      <c r="O62" s="5">
        <f>IF(P62="",0,(($P$7-P62+1)/$P$7)*100)</f>
        <v>0</v>
      </c>
      <c r="P62" s="5"/>
      <c r="Q62" s="5">
        <f>IF(R62="",0,(($R$7-R62+1)/$R$7)*100)</f>
        <v>0</v>
      </c>
      <c r="R62" s="5"/>
      <c r="S62" s="5">
        <f>IF(T62="",0,(($T$7-T62+1)/$T$7)*100)</f>
        <v>0</v>
      </c>
      <c r="T62" s="5"/>
      <c r="U62" s="5">
        <f t="shared" si="10"/>
        <v>0</v>
      </c>
      <c r="V62" s="5"/>
      <c r="W62" s="5">
        <f>IF(X62="",0,(($X$7-X62+1)/$X$7)*100)</f>
        <v>0</v>
      </c>
      <c r="X62" s="5"/>
      <c r="Y62" s="5"/>
      <c r="Z62" s="5"/>
      <c r="AA62" s="4">
        <f>SUM(C62+E62+G62+I62+K62+M62+O62+S62+U62+W62+Y62+Q62)</f>
        <v>50</v>
      </c>
      <c r="AB62" s="4">
        <f>AA62</f>
        <v>50</v>
      </c>
      <c r="AC62" s="2">
        <v>54</v>
      </c>
    </row>
    <row r="63" spans="1:29" ht="11.25">
      <c r="A63" s="5" t="s">
        <v>218</v>
      </c>
      <c r="B63" s="5" t="s">
        <v>213</v>
      </c>
      <c r="C63" s="5">
        <f>IF(D63="",0,(($D$7-D63+1)/$D$7)*100)</f>
        <v>0</v>
      </c>
      <c r="D63" s="5"/>
      <c r="E63" s="5">
        <f>IF(F63="",0,(($F$7-F63+1)/$F$7)*100)</f>
        <v>0</v>
      </c>
      <c r="F63" s="5"/>
      <c r="G63" s="5">
        <f>IF(H63="",0,(($H$7-H63+1)/$H$7)*100)</f>
        <v>0</v>
      </c>
      <c r="H63" s="5"/>
      <c r="I63" s="5">
        <f>IF(J63="",0,(($J$7-J63+1)/$J$7)*100)</f>
        <v>0</v>
      </c>
      <c r="J63" s="5"/>
      <c r="K63" s="5">
        <f>IF(L63="",0,(($L$7-L63+1)/$L$7)*100)</f>
        <v>0</v>
      </c>
      <c r="L63" s="5"/>
      <c r="M63" s="5">
        <f>IF(N63="",0,(($N$7-N63+1)/$N$7)*100)</f>
        <v>0</v>
      </c>
      <c r="N63" s="5"/>
      <c r="O63" s="5">
        <f>IF(P63="",0,(($P$7-P63+1)/$P$7)*100)</f>
        <v>0</v>
      </c>
      <c r="P63" s="5"/>
      <c r="Q63" s="5">
        <f>IF(R63="",0,(($R$7-R63+1)/$R$7)*100)</f>
        <v>50</v>
      </c>
      <c r="R63" s="5">
        <v>5</v>
      </c>
      <c r="S63" s="5">
        <f>IF(T63="",0,(($T$7-T63+1)/$T$7)*100)</f>
        <v>0</v>
      </c>
      <c r="T63" s="5"/>
      <c r="U63" s="5">
        <f>IF(V63="",0,(($V$7-V63+1)/$V$7)*100)</f>
        <v>0</v>
      </c>
      <c r="V63" s="5"/>
      <c r="W63" s="5">
        <f>IF(X63="",0,(($X$7-X63+1)/$X$7)*100)</f>
        <v>0</v>
      </c>
      <c r="X63" s="5"/>
      <c r="Y63" s="5"/>
      <c r="Z63" s="5"/>
      <c r="AA63" s="4">
        <f>SUM(C63+E63+G63+I63+K63+M63+O63+S63+U63+W63+Y63+Q63)</f>
        <v>50</v>
      </c>
      <c r="AB63" s="4">
        <f>AA63</f>
        <v>50</v>
      </c>
      <c r="AC63" s="2">
        <v>55</v>
      </c>
    </row>
    <row r="64" spans="1:29" ht="11.25">
      <c r="A64" s="5" t="s">
        <v>108</v>
      </c>
      <c r="B64" s="5" t="s">
        <v>148</v>
      </c>
      <c r="C64" s="5">
        <f t="shared" si="36"/>
        <v>0</v>
      </c>
      <c r="D64" s="5"/>
      <c r="E64" s="5">
        <f t="shared" si="37"/>
        <v>0</v>
      </c>
      <c r="F64" s="5"/>
      <c r="G64" s="5">
        <f t="shared" si="38"/>
        <v>47.61904761904761</v>
      </c>
      <c r="H64" s="5">
        <v>23</v>
      </c>
      <c r="I64" s="5">
        <f t="shared" si="39"/>
        <v>0</v>
      </c>
      <c r="J64" s="5"/>
      <c r="K64" s="5">
        <f t="shared" si="40"/>
        <v>0</v>
      </c>
      <c r="L64" s="5"/>
      <c r="M64" s="5">
        <f t="shared" si="6"/>
        <v>0</v>
      </c>
      <c r="N64" s="5"/>
      <c r="O64" s="5">
        <f t="shared" si="41"/>
        <v>0</v>
      </c>
      <c r="P64" s="5"/>
      <c r="Q64" s="5">
        <f t="shared" si="42"/>
        <v>0</v>
      </c>
      <c r="R64" s="5"/>
      <c r="S64" s="5">
        <f t="shared" si="43"/>
        <v>0</v>
      </c>
      <c r="T64" s="5"/>
      <c r="U64" s="5">
        <f t="shared" si="10"/>
        <v>0</v>
      </c>
      <c r="V64" s="5"/>
      <c r="W64" s="5">
        <f t="shared" si="44"/>
        <v>0</v>
      </c>
      <c r="X64" s="5"/>
      <c r="Y64" s="5"/>
      <c r="Z64" s="5"/>
      <c r="AA64" s="4">
        <f t="shared" si="21"/>
        <v>47.61904761904761</v>
      </c>
      <c r="AB64" s="4">
        <f t="shared" si="45"/>
        <v>47.61904761904761</v>
      </c>
      <c r="AC64" s="2">
        <v>56</v>
      </c>
    </row>
    <row r="65" spans="1:29" ht="11.25">
      <c r="A65" s="5" t="s">
        <v>195</v>
      </c>
      <c r="B65" s="5" t="s">
        <v>196</v>
      </c>
      <c r="C65" s="5">
        <f>IF(D65="",0,(($D$7-D65+1)/$D$7)*100)</f>
        <v>0</v>
      </c>
      <c r="D65" s="5"/>
      <c r="E65" s="5">
        <f>IF(F65="",0,(($F$7-F65+1)/$F$7)*100)</f>
        <v>0</v>
      </c>
      <c r="F65" s="5"/>
      <c r="G65" s="5">
        <f>IF(H65="",0,(($H$7-H65+1)/$H$7)*100)</f>
        <v>0</v>
      </c>
      <c r="H65" s="5"/>
      <c r="I65" s="5">
        <f>IF(J65="",0,(($J$7-J65+1)/$J$7)*100)</f>
        <v>0</v>
      </c>
      <c r="J65" s="5"/>
      <c r="K65" s="5">
        <f>IF(L65="",0,(($L$7-L65+1)/$L$7)*100)</f>
        <v>0</v>
      </c>
      <c r="L65" s="5"/>
      <c r="M65" s="5">
        <f>IF(N65="",0,(($N$7-N65+1)/$N$7)*100)</f>
        <v>0</v>
      </c>
      <c r="N65" s="5"/>
      <c r="O65" s="5">
        <f>IF(P65="",0,(($P$7-P65+1)/$P$7)*100)</f>
        <v>0</v>
      </c>
      <c r="P65" s="5"/>
      <c r="Q65" s="5">
        <f>IF(R65="",0,(($R$7-R65+1)/$R$7)*100)</f>
        <v>0</v>
      </c>
      <c r="R65" s="5"/>
      <c r="S65" s="5">
        <f>IF(T65="",0,(($T$7-T65+1)/$T$7)*100)</f>
        <v>0</v>
      </c>
      <c r="T65" s="5"/>
      <c r="U65" s="5">
        <f>IF(V65="",0,(($V$7-V65+1)/$V$7)*100)</f>
        <v>48</v>
      </c>
      <c r="V65" s="5">
        <v>14</v>
      </c>
      <c r="W65" s="5">
        <f>IF(X65="",0,(($X$7-X65+1)/$X$7)*100)</f>
        <v>0</v>
      </c>
      <c r="X65" s="5"/>
      <c r="Y65" s="5"/>
      <c r="Z65" s="5"/>
      <c r="AA65" s="4">
        <f>SUM(C65+E65+G65+I65+K65+M65+O65+S65+U65+W65+Y65+Q65)</f>
        <v>48</v>
      </c>
      <c r="AB65" s="4">
        <f>AA65</f>
        <v>48</v>
      </c>
      <c r="AC65" s="2">
        <v>57</v>
      </c>
    </row>
    <row r="66" spans="1:29" ht="11.25">
      <c r="A66" s="5" t="s">
        <v>43</v>
      </c>
      <c r="B66" s="6" t="s">
        <v>58</v>
      </c>
      <c r="C66" s="5">
        <f>IF(D66="",0,(($D$7-D66+1)/$D$7)*100)</f>
        <v>18.75</v>
      </c>
      <c r="D66" s="5">
        <v>14</v>
      </c>
      <c r="E66" s="5">
        <f>IF(F66="",0,(($F$7-F66+1)/$F$7)*100)</f>
        <v>0</v>
      </c>
      <c r="F66" s="5"/>
      <c r="G66" s="5">
        <f>IF(H66="",0,(($H$7-H66+1)/$H$7)*100)</f>
        <v>0</v>
      </c>
      <c r="H66" s="5"/>
      <c r="I66" s="5">
        <f>IF(J66="",0,(($J$7-J66+1)/$J$7)*100)</f>
        <v>0</v>
      </c>
      <c r="J66" s="5"/>
      <c r="K66" s="5">
        <f>IF(L66="",0,(($L$7-L66+1)/$L$7)*100)</f>
        <v>28.57142857142857</v>
      </c>
      <c r="L66" s="5">
        <v>6</v>
      </c>
      <c r="M66" s="5">
        <f t="shared" si="6"/>
        <v>0</v>
      </c>
      <c r="N66" s="5"/>
      <c r="O66" s="5">
        <f>IF(P66="",0,(($P$7-P66+1)/$P$7)*100)</f>
        <v>0</v>
      </c>
      <c r="P66" s="5"/>
      <c r="Q66" s="5">
        <f>IF(R66="",0,(($R$7-R66+1)/$R$7)*100)</f>
        <v>0</v>
      </c>
      <c r="R66" s="5"/>
      <c r="S66" s="5">
        <f>IF(T66="",0,(($T$7-T66+1)/$T$7)*100)</f>
        <v>0</v>
      </c>
      <c r="T66" s="5"/>
      <c r="U66" s="5">
        <f t="shared" si="10"/>
        <v>0</v>
      </c>
      <c r="V66" s="5"/>
      <c r="W66" s="5">
        <f>IF(X66="",0,(($X$7-X66+1)/$X$7)*100)</f>
        <v>0</v>
      </c>
      <c r="X66" s="5"/>
      <c r="Y66" s="5"/>
      <c r="Z66" s="5"/>
      <c r="AA66" s="4">
        <f>SUM(C66+E66+G66+I66+K66+M66+O66+S66+U66+W66+Y66+Q66)</f>
        <v>47.32142857142857</v>
      </c>
      <c r="AB66" s="4">
        <f>AA66</f>
        <v>47.32142857142857</v>
      </c>
      <c r="AC66" s="2">
        <v>58</v>
      </c>
    </row>
    <row r="67" spans="1:29" ht="11.25">
      <c r="A67" s="5" t="s">
        <v>77</v>
      </c>
      <c r="B67" s="6" t="s">
        <v>78</v>
      </c>
      <c r="C67" s="5">
        <f t="shared" si="36"/>
        <v>0</v>
      </c>
      <c r="D67" s="5"/>
      <c r="E67" s="5">
        <f t="shared" si="37"/>
        <v>46.15384615384615</v>
      </c>
      <c r="F67" s="5">
        <v>8</v>
      </c>
      <c r="G67" s="5">
        <f t="shared" si="38"/>
        <v>0</v>
      </c>
      <c r="H67" s="5"/>
      <c r="I67" s="5">
        <f t="shared" si="39"/>
        <v>0</v>
      </c>
      <c r="J67" s="5"/>
      <c r="K67" s="5">
        <f t="shared" si="40"/>
        <v>0</v>
      </c>
      <c r="L67" s="5"/>
      <c r="M67" s="5">
        <f t="shared" si="6"/>
        <v>0</v>
      </c>
      <c r="N67" s="5"/>
      <c r="O67" s="5">
        <f t="shared" si="41"/>
        <v>0</v>
      </c>
      <c r="P67" s="5"/>
      <c r="Q67" s="5">
        <f t="shared" si="42"/>
        <v>0</v>
      </c>
      <c r="R67" s="5"/>
      <c r="S67" s="5">
        <f t="shared" si="43"/>
        <v>0</v>
      </c>
      <c r="T67" s="5"/>
      <c r="U67" s="5">
        <f t="shared" si="10"/>
        <v>0</v>
      </c>
      <c r="V67" s="5"/>
      <c r="W67" s="5">
        <f t="shared" si="44"/>
        <v>0</v>
      </c>
      <c r="X67" s="5"/>
      <c r="Y67" s="5"/>
      <c r="Z67" s="5"/>
      <c r="AA67" s="4">
        <f t="shared" si="21"/>
        <v>46.15384615384615</v>
      </c>
      <c r="AB67" s="4">
        <f t="shared" si="45"/>
        <v>46.15384615384615</v>
      </c>
      <c r="AC67" s="2">
        <v>59</v>
      </c>
    </row>
    <row r="68" spans="1:29" ht="11.25">
      <c r="A68" s="5" t="s">
        <v>109</v>
      </c>
      <c r="B68" s="5" t="s">
        <v>149</v>
      </c>
      <c r="C68" s="5">
        <f t="shared" si="36"/>
        <v>0</v>
      </c>
      <c r="D68" s="5"/>
      <c r="E68" s="5">
        <f t="shared" si="37"/>
        <v>0</v>
      </c>
      <c r="F68" s="5"/>
      <c r="G68" s="5">
        <f t="shared" si="38"/>
        <v>45.23809523809524</v>
      </c>
      <c r="H68" s="5">
        <v>24</v>
      </c>
      <c r="I68" s="5">
        <f t="shared" si="39"/>
        <v>0</v>
      </c>
      <c r="J68" s="5"/>
      <c r="K68" s="5">
        <f t="shared" si="40"/>
        <v>0</v>
      </c>
      <c r="L68" s="5"/>
      <c r="M68" s="5">
        <f t="shared" si="6"/>
        <v>0</v>
      </c>
      <c r="N68" s="5"/>
      <c r="O68" s="5">
        <f t="shared" si="41"/>
        <v>0</v>
      </c>
      <c r="P68" s="5"/>
      <c r="Q68" s="5">
        <f t="shared" si="42"/>
        <v>0</v>
      </c>
      <c r="R68" s="5"/>
      <c r="S68" s="5">
        <f t="shared" si="43"/>
        <v>0</v>
      </c>
      <c r="T68" s="5"/>
      <c r="U68" s="5">
        <f t="shared" si="10"/>
        <v>0</v>
      </c>
      <c r="V68" s="5"/>
      <c r="W68" s="5">
        <f t="shared" si="44"/>
        <v>0</v>
      </c>
      <c r="X68" s="5"/>
      <c r="Y68" s="5"/>
      <c r="Z68" s="5"/>
      <c r="AA68" s="4">
        <f t="shared" si="21"/>
        <v>45.23809523809524</v>
      </c>
      <c r="AB68" s="4">
        <f t="shared" si="45"/>
        <v>45.23809523809524</v>
      </c>
      <c r="AC68" s="2">
        <v>60</v>
      </c>
    </row>
    <row r="69" spans="1:29" ht="11.25">
      <c r="A69" s="5" t="s">
        <v>197</v>
      </c>
      <c r="B69" s="5" t="s">
        <v>198</v>
      </c>
      <c r="C69" s="5">
        <f>IF(D69="",0,(($D$7-D69+1)/$D$7)*100)</f>
        <v>0</v>
      </c>
      <c r="D69" s="5"/>
      <c r="E69" s="5">
        <f>IF(F69="",0,(($F$7-F69+1)/$F$7)*100)</f>
        <v>0</v>
      </c>
      <c r="F69" s="5"/>
      <c r="G69" s="5">
        <f>IF(H69="",0,(($H$7-H69+1)/$H$7)*100)</f>
        <v>0</v>
      </c>
      <c r="H69" s="5"/>
      <c r="I69" s="5">
        <f>IF(J69="",0,(($J$7-J69+1)/$J$7)*100)</f>
        <v>0</v>
      </c>
      <c r="J69" s="5"/>
      <c r="K69" s="5">
        <f>IF(L69="",0,(($L$7-L69+1)/$L$7)*100)</f>
        <v>0</v>
      </c>
      <c r="L69" s="5"/>
      <c r="M69" s="5">
        <f>IF(N69="",0,(($N$7-N69+1)/$N$7)*100)</f>
        <v>0</v>
      </c>
      <c r="N69" s="5"/>
      <c r="O69" s="5">
        <f>IF(P69="",0,(($P$7-P69+1)/$P$7)*100)</f>
        <v>0</v>
      </c>
      <c r="P69" s="5"/>
      <c r="Q69" s="5">
        <f>IF(R69="",0,(($R$7-R69+1)/$R$7)*100)</f>
        <v>0</v>
      </c>
      <c r="R69" s="5"/>
      <c r="S69" s="5">
        <f>IF(T69="",0,(($T$7-T69+1)/$T$7)*100)</f>
        <v>0</v>
      </c>
      <c r="T69" s="5"/>
      <c r="U69" s="5">
        <f>IF(V69="",0,(($V$7-V69+1)/$V$7)*100)</f>
        <v>44</v>
      </c>
      <c r="V69" s="5">
        <v>15</v>
      </c>
      <c r="W69" s="5">
        <f>IF(X69="",0,(($X$7-X69+1)/$X$7)*100)</f>
        <v>0</v>
      </c>
      <c r="X69" s="5"/>
      <c r="Y69" s="5"/>
      <c r="Z69" s="5"/>
      <c r="AA69" s="4">
        <f>SUM(C69+E69+G69+I69+K69+M69+O69+S69+U69+W69+Y69+Q69)</f>
        <v>44</v>
      </c>
      <c r="AB69" s="4">
        <f>AA69</f>
        <v>44</v>
      </c>
      <c r="AC69" s="2">
        <v>61</v>
      </c>
    </row>
    <row r="70" spans="1:29" ht="11.25">
      <c r="A70" s="5" t="s">
        <v>110</v>
      </c>
      <c r="B70" s="5" t="s">
        <v>150</v>
      </c>
      <c r="C70" s="5">
        <f t="shared" si="36"/>
        <v>0</v>
      </c>
      <c r="D70" s="5"/>
      <c r="E70" s="5">
        <f t="shared" si="37"/>
        <v>0</v>
      </c>
      <c r="F70" s="5"/>
      <c r="G70" s="5">
        <f t="shared" si="38"/>
        <v>42.857142857142854</v>
      </c>
      <c r="H70" s="5">
        <v>25</v>
      </c>
      <c r="I70" s="5">
        <f t="shared" si="39"/>
        <v>0</v>
      </c>
      <c r="J70" s="5"/>
      <c r="K70" s="5">
        <f t="shared" si="40"/>
        <v>0</v>
      </c>
      <c r="L70" s="5"/>
      <c r="M70" s="5">
        <f t="shared" si="6"/>
        <v>0</v>
      </c>
      <c r="N70" s="5"/>
      <c r="O70" s="5">
        <f t="shared" si="41"/>
        <v>0</v>
      </c>
      <c r="P70" s="5"/>
      <c r="Q70" s="5">
        <f t="shared" si="42"/>
        <v>0</v>
      </c>
      <c r="R70" s="5"/>
      <c r="S70" s="5">
        <f t="shared" si="43"/>
        <v>0</v>
      </c>
      <c r="T70" s="5"/>
      <c r="U70" s="5">
        <f t="shared" si="10"/>
        <v>0</v>
      </c>
      <c r="V70" s="5"/>
      <c r="W70" s="5">
        <f t="shared" si="44"/>
        <v>0</v>
      </c>
      <c r="X70" s="5"/>
      <c r="Y70" s="5"/>
      <c r="Z70" s="5"/>
      <c r="AA70" s="4">
        <f t="shared" si="21"/>
        <v>42.857142857142854</v>
      </c>
      <c r="AB70" s="4">
        <f t="shared" si="45"/>
        <v>42.857142857142854</v>
      </c>
      <c r="AC70" s="2">
        <v>62</v>
      </c>
    </row>
    <row r="71" spans="1:29" ht="11.25">
      <c r="A71" s="5" t="s">
        <v>176</v>
      </c>
      <c r="B71" s="5" t="s">
        <v>182</v>
      </c>
      <c r="C71" s="5">
        <f>IF(D71="",0,(($D$7-D71+1)/$D$7)*100)</f>
        <v>0</v>
      </c>
      <c r="D71" s="5"/>
      <c r="E71" s="5">
        <f>IF(F71="",0,(($F$7-F71+1)/$F$7)*100)</f>
        <v>0</v>
      </c>
      <c r="F71" s="5"/>
      <c r="G71" s="5">
        <f>IF(H71="",0,(($H$7-H71+1)/$H$7)*100)</f>
        <v>0</v>
      </c>
      <c r="H71" s="5"/>
      <c r="I71" s="5">
        <f>IF(J71="",0,(($J$7-J71+1)/$J$7)*100)</f>
        <v>0</v>
      </c>
      <c r="J71" s="5"/>
      <c r="K71" s="5">
        <f>IF(L71="",0,(($L$7-L71+1)/$L$7)*100)</f>
        <v>0</v>
      </c>
      <c r="L71" s="5"/>
      <c r="M71" s="5">
        <f t="shared" si="6"/>
        <v>0</v>
      </c>
      <c r="N71" s="5"/>
      <c r="O71" s="5">
        <f>IF(P71="",0,(($P$7-P71+1)/$P$7)*100)</f>
        <v>42.857142857142854</v>
      </c>
      <c r="P71" s="5">
        <v>5</v>
      </c>
      <c r="Q71" s="5">
        <f>IF(R71="",0,(($R$7-R71+1)/$R$7)*100)</f>
        <v>0</v>
      </c>
      <c r="R71" s="5"/>
      <c r="S71" s="5">
        <f>IF(T71="",0,(($T$7-T71+1)/$T$7)*100)</f>
        <v>0</v>
      </c>
      <c r="T71" s="5"/>
      <c r="U71" s="5">
        <f t="shared" si="10"/>
        <v>0</v>
      </c>
      <c r="V71" s="5"/>
      <c r="W71" s="5">
        <f>IF(X71="",0,(($X$7-X71+1)/$X$7)*100)</f>
        <v>0</v>
      </c>
      <c r="X71" s="5"/>
      <c r="Y71" s="5"/>
      <c r="Z71" s="5"/>
      <c r="AA71" s="4">
        <f>SUM(C71+E71+G71+I71+K71+M71+O71+S71+U71+W71+Y71+Q71)</f>
        <v>42.857142857142854</v>
      </c>
      <c r="AB71" s="4">
        <f>AA71</f>
        <v>42.857142857142854</v>
      </c>
      <c r="AC71" s="2">
        <v>63</v>
      </c>
    </row>
    <row r="72" spans="1:29" ht="11.25">
      <c r="A72" s="5" t="s">
        <v>111</v>
      </c>
      <c r="B72" s="5" t="s">
        <v>151</v>
      </c>
      <c r="C72" s="5">
        <f t="shared" si="36"/>
        <v>0</v>
      </c>
      <c r="D72" s="5"/>
      <c r="E72" s="5">
        <f t="shared" si="37"/>
        <v>0</v>
      </c>
      <c r="F72" s="5"/>
      <c r="G72" s="5">
        <f t="shared" si="38"/>
        <v>40.476190476190474</v>
      </c>
      <c r="H72" s="5">
        <v>26</v>
      </c>
      <c r="I72" s="5">
        <f t="shared" si="39"/>
        <v>0</v>
      </c>
      <c r="J72" s="5"/>
      <c r="K72" s="5">
        <f t="shared" si="40"/>
        <v>0</v>
      </c>
      <c r="L72" s="5"/>
      <c r="M72" s="5">
        <f t="shared" si="6"/>
        <v>0</v>
      </c>
      <c r="N72" s="5"/>
      <c r="O72" s="5">
        <f t="shared" si="41"/>
        <v>0</v>
      </c>
      <c r="P72" s="5"/>
      <c r="Q72" s="5">
        <f t="shared" si="42"/>
        <v>0</v>
      </c>
      <c r="R72" s="5"/>
      <c r="S72" s="5">
        <f t="shared" si="43"/>
        <v>0</v>
      </c>
      <c r="T72" s="5"/>
      <c r="U72" s="5">
        <f t="shared" si="10"/>
        <v>0</v>
      </c>
      <c r="V72" s="5"/>
      <c r="W72" s="5">
        <f t="shared" si="44"/>
        <v>0</v>
      </c>
      <c r="X72" s="5"/>
      <c r="Y72" s="5"/>
      <c r="Z72" s="5"/>
      <c r="AA72" s="4">
        <f t="shared" si="21"/>
        <v>40.476190476190474</v>
      </c>
      <c r="AB72" s="4">
        <f t="shared" si="45"/>
        <v>40.476190476190474</v>
      </c>
      <c r="AC72" s="2">
        <v>64</v>
      </c>
    </row>
    <row r="73" spans="1:29" ht="11.25">
      <c r="A73" s="5" t="s">
        <v>65</v>
      </c>
      <c r="B73" s="5" t="s">
        <v>66</v>
      </c>
      <c r="C73" s="5">
        <f t="shared" si="36"/>
        <v>0</v>
      </c>
      <c r="D73" s="5"/>
      <c r="E73" s="5">
        <f t="shared" si="37"/>
        <v>0</v>
      </c>
      <c r="F73" s="5"/>
      <c r="G73" s="5">
        <f t="shared" si="38"/>
        <v>0</v>
      </c>
      <c r="H73" s="5"/>
      <c r="I73" s="5">
        <f t="shared" si="39"/>
        <v>40</v>
      </c>
      <c r="J73" s="5">
        <v>7</v>
      </c>
      <c r="K73" s="5">
        <f t="shared" si="40"/>
        <v>0</v>
      </c>
      <c r="L73" s="5"/>
      <c r="M73" s="5">
        <f t="shared" si="6"/>
        <v>0</v>
      </c>
      <c r="N73" s="5"/>
      <c r="O73" s="5">
        <f t="shared" si="41"/>
        <v>0</v>
      </c>
      <c r="P73" s="5"/>
      <c r="Q73" s="5">
        <f t="shared" si="42"/>
        <v>0</v>
      </c>
      <c r="R73" s="5"/>
      <c r="S73" s="5">
        <f t="shared" si="43"/>
        <v>0</v>
      </c>
      <c r="T73" s="5"/>
      <c r="U73" s="5">
        <f t="shared" si="10"/>
        <v>0</v>
      </c>
      <c r="V73" s="5"/>
      <c r="W73" s="5">
        <f t="shared" si="44"/>
        <v>0</v>
      </c>
      <c r="X73" s="5"/>
      <c r="Y73" s="5"/>
      <c r="Z73" s="5"/>
      <c r="AA73" s="4">
        <f t="shared" si="21"/>
        <v>40</v>
      </c>
      <c r="AB73" s="4">
        <f t="shared" si="45"/>
        <v>40</v>
      </c>
      <c r="AC73" s="2">
        <v>65</v>
      </c>
    </row>
    <row r="74" spans="1:29" ht="11.25">
      <c r="A74" s="5" t="s">
        <v>112</v>
      </c>
      <c r="B74" s="5" t="s">
        <v>152</v>
      </c>
      <c r="C74" s="5">
        <f t="shared" si="36"/>
        <v>0</v>
      </c>
      <c r="D74" s="5"/>
      <c r="E74" s="5">
        <f t="shared" si="37"/>
        <v>0</v>
      </c>
      <c r="F74" s="5"/>
      <c r="G74" s="5">
        <f t="shared" si="38"/>
        <v>38.095238095238095</v>
      </c>
      <c r="H74" s="5">
        <v>27</v>
      </c>
      <c r="I74" s="5">
        <f t="shared" si="39"/>
        <v>0</v>
      </c>
      <c r="J74" s="5"/>
      <c r="K74" s="5">
        <f t="shared" si="40"/>
        <v>0</v>
      </c>
      <c r="L74" s="5"/>
      <c r="M74" s="5">
        <f t="shared" si="6"/>
        <v>0</v>
      </c>
      <c r="N74" s="5"/>
      <c r="O74" s="5">
        <f t="shared" si="41"/>
        <v>0</v>
      </c>
      <c r="P74" s="5"/>
      <c r="Q74" s="5">
        <f t="shared" si="42"/>
        <v>0</v>
      </c>
      <c r="R74" s="5"/>
      <c r="S74" s="5">
        <f t="shared" si="43"/>
        <v>0</v>
      </c>
      <c r="T74" s="5"/>
      <c r="U74" s="5">
        <f t="shared" si="10"/>
        <v>0</v>
      </c>
      <c r="V74" s="5"/>
      <c r="W74" s="5">
        <f t="shared" si="44"/>
        <v>0</v>
      </c>
      <c r="X74" s="5"/>
      <c r="Y74" s="5"/>
      <c r="Z74" s="5"/>
      <c r="AA74" s="4">
        <f t="shared" si="21"/>
        <v>38.095238095238095</v>
      </c>
      <c r="AB74" s="4">
        <f t="shared" si="45"/>
        <v>38.095238095238095</v>
      </c>
      <c r="AC74" s="2">
        <v>66</v>
      </c>
    </row>
    <row r="75" spans="1:29" ht="11.25">
      <c r="A75" s="5" t="s">
        <v>219</v>
      </c>
      <c r="B75" s="5" t="s">
        <v>214</v>
      </c>
      <c r="C75" s="5">
        <f>IF(D75="",0,(($D$7-D75+1)/$D$7)*100)</f>
        <v>0</v>
      </c>
      <c r="D75" s="5"/>
      <c r="E75" s="5">
        <f>IF(F75="",0,(($F$7-F75+1)/$F$7)*100)</f>
        <v>0</v>
      </c>
      <c r="F75" s="5"/>
      <c r="G75" s="5">
        <f>IF(H75="",0,(($H$7-H75+1)/$H$7)*100)</f>
        <v>0</v>
      </c>
      <c r="H75" s="5"/>
      <c r="I75" s="5">
        <f>IF(J75="",0,(($J$7-J75+1)/$J$7)*100)</f>
        <v>0</v>
      </c>
      <c r="J75" s="5"/>
      <c r="K75" s="5">
        <f>IF(L75="",0,(($L$7-L75+1)/$L$7)*100)</f>
        <v>0</v>
      </c>
      <c r="L75" s="5"/>
      <c r="M75" s="5">
        <f>IF(N75="",0,(($N$7-N75+1)/$N$7)*100)</f>
        <v>0</v>
      </c>
      <c r="N75" s="5"/>
      <c r="O75" s="5">
        <f>IF(P75="",0,(($P$7-P75+1)/$P$7)*100)</f>
        <v>0</v>
      </c>
      <c r="P75" s="5"/>
      <c r="Q75" s="5">
        <f>IF(R75="",0,(($R$7-R75+1)/$R$7)*100)</f>
        <v>37.5</v>
      </c>
      <c r="R75" s="5">
        <v>6</v>
      </c>
      <c r="S75" s="5">
        <f>IF(T75="",0,(($T$7-T75+1)/$T$7)*100)</f>
        <v>0</v>
      </c>
      <c r="T75" s="5"/>
      <c r="U75" s="5">
        <f>IF(V75="",0,(($V$7-V75+1)/$V$7)*100)</f>
        <v>0</v>
      </c>
      <c r="V75" s="5"/>
      <c r="W75" s="5">
        <f>IF(X75="",0,(($X$7-X75+1)/$X$7)*100)</f>
        <v>0</v>
      </c>
      <c r="X75" s="5"/>
      <c r="Y75" s="5"/>
      <c r="Z75" s="5"/>
      <c r="AA75" s="4">
        <f>SUM(C75+E75+G75+I75+K75+M75+O75+S75+U75+W75+Y75+Q75)</f>
        <v>37.5</v>
      </c>
      <c r="AB75" s="4">
        <f>AA75</f>
        <v>37.5</v>
      </c>
      <c r="AC75" s="2">
        <v>67</v>
      </c>
    </row>
    <row r="76" spans="1:29" ht="11.25">
      <c r="A76" s="5" t="s">
        <v>113</v>
      </c>
      <c r="B76" s="5" t="s">
        <v>153</v>
      </c>
      <c r="C76" s="5">
        <f t="shared" si="36"/>
        <v>0</v>
      </c>
      <c r="D76" s="5"/>
      <c r="E76" s="5">
        <f t="shared" si="37"/>
        <v>0</v>
      </c>
      <c r="F76" s="5"/>
      <c r="G76" s="5">
        <f t="shared" si="38"/>
        <v>35.714285714285715</v>
      </c>
      <c r="H76" s="5">
        <v>28</v>
      </c>
      <c r="I76" s="5">
        <f t="shared" si="39"/>
        <v>0</v>
      </c>
      <c r="J76" s="5"/>
      <c r="K76" s="5">
        <f t="shared" si="40"/>
        <v>0</v>
      </c>
      <c r="L76" s="5"/>
      <c r="M76" s="5">
        <f t="shared" si="6"/>
        <v>0</v>
      </c>
      <c r="N76" s="5"/>
      <c r="O76" s="5">
        <f t="shared" si="41"/>
        <v>0</v>
      </c>
      <c r="P76" s="5"/>
      <c r="Q76" s="5">
        <f t="shared" si="42"/>
        <v>0</v>
      </c>
      <c r="R76" s="5"/>
      <c r="S76" s="5">
        <f t="shared" si="43"/>
        <v>0</v>
      </c>
      <c r="T76" s="5"/>
      <c r="U76" s="5">
        <f t="shared" si="10"/>
        <v>0</v>
      </c>
      <c r="V76" s="5"/>
      <c r="W76" s="5">
        <f t="shared" si="44"/>
        <v>0</v>
      </c>
      <c r="X76" s="5"/>
      <c r="Y76" s="5"/>
      <c r="Z76" s="5"/>
      <c r="AA76" s="4">
        <f t="shared" si="21"/>
        <v>35.714285714285715</v>
      </c>
      <c r="AB76" s="4">
        <f t="shared" si="45"/>
        <v>35.714285714285715</v>
      </c>
      <c r="AC76" s="2">
        <v>68</v>
      </c>
    </row>
    <row r="77" spans="1:29" ht="11.25">
      <c r="A77" s="5" t="s">
        <v>114</v>
      </c>
      <c r="B77" s="5" t="s">
        <v>154</v>
      </c>
      <c r="C77" s="5">
        <f t="shared" si="36"/>
        <v>0</v>
      </c>
      <c r="D77" s="5"/>
      <c r="E77" s="5">
        <f t="shared" si="37"/>
        <v>0</v>
      </c>
      <c r="F77" s="5"/>
      <c r="G77" s="5">
        <f t="shared" si="38"/>
        <v>33.33333333333333</v>
      </c>
      <c r="H77" s="5">
        <v>29</v>
      </c>
      <c r="I77" s="5">
        <f t="shared" si="39"/>
        <v>0</v>
      </c>
      <c r="J77" s="5"/>
      <c r="K77" s="5">
        <f t="shared" si="40"/>
        <v>0</v>
      </c>
      <c r="L77" s="5"/>
      <c r="M77" s="5">
        <f t="shared" si="6"/>
        <v>0</v>
      </c>
      <c r="N77" s="5"/>
      <c r="O77" s="5">
        <f t="shared" si="41"/>
        <v>0</v>
      </c>
      <c r="P77" s="5"/>
      <c r="Q77" s="5">
        <f t="shared" si="42"/>
        <v>0</v>
      </c>
      <c r="R77" s="5"/>
      <c r="S77" s="5">
        <f t="shared" si="43"/>
        <v>0</v>
      </c>
      <c r="T77" s="5"/>
      <c r="U77" s="5">
        <f t="shared" si="10"/>
        <v>0</v>
      </c>
      <c r="V77" s="5"/>
      <c r="W77" s="5">
        <f t="shared" si="44"/>
        <v>0</v>
      </c>
      <c r="X77" s="5"/>
      <c r="Y77" s="5"/>
      <c r="Z77" s="5"/>
      <c r="AA77" s="4">
        <f t="shared" si="21"/>
        <v>33.33333333333333</v>
      </c>
      <c r="AB77" s="4">
        <f t="shared" si="45"/>
        <v>33.33333333333333</v>
      </c>
      <c r="AC77" s="2">
        <v>69</v>
      </c>
    </row>
    <row r="78" spans="1:29" ht="11.25">
      <c r="A78" s="5" t="s">
        <v>115</v>
      </c>
      <c r="B78" s="5" t="s">
        <v>155</v>
      </c>
      <c r="C78" s="5">
        <f t="shared" si="36"/>
        <v>0</v>
      </c>
      <c r="D78" s="5"/>
      <c r="E78" s="5">
        <f t="shared" si="37"/>
        <v>0</v>
      </c>
      <c r="F78" s="5"/>
      <c r="G78" s="5">
        <f t="shared" si="38"/>
        <v>30.952380952380953</v>
      </c>
      <c r="H78" s="5">
        <v>30</v>
      </c>
      <c r="I78" s="5">
        <f t="shared" si="39"/>
        <v>0</v>
      </c>
      <c r="J78" s="5"/>
      <c r="K78" s="5">
        <f t="shared" si="40"/>
        <v>0</v>
      </c>
      <c r="L78" s="5"/>
      <c r="M78" s="5">
        <f t="shared" si="6"/>
        <v>0</v>
      </c>
      <c r="N78" s="5"/>
      <c r="O78" s="5">
        <f t="shared" si="41"/>
        <v>0</v>
      </c>
      <c r="P78" s="5"/>
      <c r="Q78" s="5">
        <f t="shared" si="42"/>
        <v>0</v>
      </c>
      <c r="R78" s="5"/>
      <c r="S78" s="5">
        <f t="shared" si="43"/>
        <v>0</v>
      </c>
      <c r="T78" s="5"/>
      <c r="U78" s="5">
        <f t="shared" si="10"/>
        <v>0</v>
      </c>
      <c r="V78" s="5"/>
      <c r="W78" s="5">
        <f t="shared" si="44"/>
        <v>0</v>
      </c>
      <c r="X78" s="5"/>
      <c r="Y78" s="5"/>
      <c r="Z78" s="5"/>
      <c r="AA78" s="4">
        <f t="shared" si="21"/>
        <v>30.952380952380953</v>
      </c>
      <c r="AB78" s="4">
        <f t="shared" si="45"/>
        <v>30.952380952380953</v>
      </c>
      <c r="AC78" s="2">
        <v>70</v>
      </c>
    </row>
    <row r="79" spans="1:29" ht="11.25">
      <c r="A79" s="5" t="s">
        <v>82</v>
      </c>
      <c r="B79" s="6" t="s">
        <v>81</v>
      </c>
      <c r="C79" s="5">
        <f t="shared" si="36"/>
        <v>0</v>
      </c>
      <c r="D79" s="5"/>
      <c r="E79" s="5">
        <f t="shared" si="37"/>
        <v>30.76923076923077</v>
      </c>
      <c r="F79" s="5">
        <v>10</v>
      </c>
      <c r="G79" s="5">
        <f t="shared" si="38"/>
        <v>0</v>
      </c>
      <c r="H79" s="5"/>
      <c r="I79" s="5">
        <f t="shared" si="39"/>
        <v>0</v>
      </c>
      <c r="J79" s="5"/>
      <c r="K79" s="5">
        <f t="shared" si="40"/>
        <v>0</v>
      </c>
      <c r="L79" s="5"/>
      <c r="M79" s="5">
        <f t="shared" si="6"/>
        <v>0</v>
      </c>
      <c r="N79" s="5"/>
      <c r="O79" s="5">
        <f t="shared" si="41"/>
        <v>0</v>
      </c>
      <c r="P79" s="5"/>
      <c r="Q79" s="5">
        <f t="shared" si="42"/>
        <v>0</v>
      </c>
      <c r="R79" s="5"/>
      <c r="S79" s="5">
        <f t="shared" si="43"/>
        <v>0</v>
      </c>
      <c r="T79" s="5"/>
      <c r="U79" s="5">
        <f t="shared" si="10"/>
        <v>0</v>
      </c>
      <c r="V79" s="5"/>
      <c r="W79" s="5">
        <f t="shared" si="44"/>
        <v>0</v>
      </c>
      <c r="X79" s="5"/>
      <c r="Y79" s="5"/>
      <c r="Z79" s="5"/>
      <c r="AA79" s="4">
        <f t="shared" si="21"/>
        <v>30.76923076923077</v>
      </c>
      <c r="AB79" s="4">
        <f t="shared" si="45"/>
        <v>30.76923076923077</v>
      </c>
      <c r="AC79" s="2">
        <v>71</v>
      </c>
    </row>
    <row r="80" spans="1:29" ht="11.25">
      <c r="A80" s="5" t="s">
        <v>69</v>
      </c>
      <c r="B80" s="6" t="s">
        <v>70</v>
      </c>
      <c r="C80" s="5">
        <f t="shared" si="36"/>
        <v>0</v>
      </c>
      <c r="D80" s="5"/>
      <c r="E80" s="5">
        <f t="shared" si="37"/>
        <v>0</v>
      </c>
      <c r="F80" s="5"/>
      <c r="G80" s="5">
        <f t="shared" si="38"/>
        <v>0</v>
      </c>
      <c r="H80" s="5"/>
      <c r="I80" s="5">
        <f t="shared" si="39"/>
        <v>30</v>
      </c>
      <c r="J80" s="5">
        <v>8</v>
      </c>
      <c r="K80" s="5">
        <f t="shared" si="40"/>
        <v>0</v>
      </c>
      <c r="L80" s="5"/>
      <c r="M80" s="5">
        <f t="shared" si="6"/>
        <v>0</v>
      </c>
      <c r="N80" s="5"/>
      <c r="O80" s="5">
        <f t="shared" si="41"/>
        <v>0</v>
      </c>
      <c r="P80" s="5"/>
      <c r="Q80" s="5">
        <f t="shared" si="42"/>
        <v>0</v>
      </c>
      <c r="R80" s="5"/>
      <c r="S80" s="5">
        <f t="shared" si="43"/>
        <v>0</v>
      </c>
      <c r="T80" s="5"/>
      <c r="U80" s="5">
        <f t="shared" si="10"/>
        <v>0</v>
      </c>
      <c r="V80" s="5"/>
      <c r="W80" s="5">
        <f t="shared" si="44"/>
        <v>0</v>
      </c>
      <c r="X80" s="5"/>
      <c r="Y80" s="5"/>
      <c r="Z80" s="5"/>
      <c r="AA80" s="4">
        <f t="shared" si="21"/>
        <v>30</v>
      </c>
      <c r="AB80" s="4">
        <f t="shared" si="45"/>
        <v>30</v>
      </c>
      <c r="AC80" s="2">
        <v>72</v>
      </c>
    </row>
    <row r="81" spans="1:29" ht="11.25">
      <c r="A81" s="5" t="s">
        <v>116</v>
      </c>
      <c r="B81" s="5" t="s">
        <v>156</v>
      </c>
      <c r="C81" s="5">
        <f t="shared" si="36"/>
        <v>0</v>
      </c>
      <c r="D81" s="5"/>
      <c r="E81" s="5">
        <f t="shared" si="37"/>
        <v>0</v>
      </c>
      <c r="F81" s="5"/>
      <c r="G81" s="5">
        <f t="shared" si="38"/>
        <v>28.57142857142857</v>
      </c>
      <c r="H81" s="5">
        <v>31</v>
      </c>
      <c r="I81" s="5">
        <f t="shared" si="39"/>
        <v>0</v>
      </c>
      <c r="J81" s="5"/>
      <c r="K81" s="5">
        <f t="shared" si="40"/>
        <v>0</v>
      </c>
      <c r="L81" s="5"/>
      <c r="M81" s="5">
        <f t="shared" si="6"/>
        <v>0</v>
      </c>
      <c r="N81" s="5"/>
      <c r="O81" s="5">
        <f t="shared" si="41"/>
        <v>0</v>
      </c>
      <c r="P81" s="5"/>
      <c r="Q81" s="5">
        <f t="shared" si="42"/>
        <v>0</v>
      </c>
      <c r="R81" s="5"/>
      <c r="S81" s="5">
        <f t="shared" si="43"/>
        <v>0</v>
      </c>
      <c r="T81" s="5"/>
      <c r="U81" s="5">
        <f t="shared" si="10"/>
        <v>0</v>
      </c>
      <c r="V81" s="5"/>
      <c r="W81" s="5">
        <f t="shared" si="44"/>
        <v>0</v>
      </c>
      <c r="X81" s="5"/>
      <c r="Y81" s="5"/>
      <c r="Z81" s="5"/>
      <c r="AA81" s="4">
        <f t="shared" si="21"/>
        <v>28.57142857142857</v>
      </c>
      <c r="AB81" s="4">
        <f t="shared" si="45"/>
        <v>28.57142857142857</v>
      </c>
      <c r="AC81" s="2">
        <v>73</v>
      </c>
    </row>
    <row r="82" spans="1:29" ht="11.25">
      <c r="A82" s="5" t="s">
        <v>177</v>
      </c>
      <c r="B82" s="5" t="s">
        <v>183</v>
      </c>
      <c r="C82" s="5">
        <f>IF(D82="",0,(($D$7-D82+1)/$D$7)*100)</f>
        <v>0</v>
      </c>
      <c r="D82" s="5"/>
      <c r="E82" s="5">
        <f>IF(F82="",0,(($F$7-F82+1)/$F$7)*100)</f>
        <v>0</v>
      </c>
      <c r="F82" s="5"/>
      <c r="G82" s="5">
        <f>IF(H82="",0,(($H$7-H82+1)/$H$7)*100)</f>
        <v>0</v>
      </c>
      <c r="H82" s="5"/>
      <c r="I82" s="5">
        <f>IF(J82="",0,(($J$7-J82+1)/$J$7)*100)</f>
        <v>0</v>
      </c>
      <c r="J82" s="5"/>
      <c r="K82" s="5">
        <f>IF(L82="",0,(($L$7-L82+1)/$L$7)*100)</f>
        <v>0</v>
      </c>
      <c r="L82" s="5"/>
      <c r="M82" s="5">
        <f t="shared" si="6"/>
        <v>0</v>
      </c>
      <c r="N82" s="5"/>
      <c r="O82" s="5">
        <f>IF(P82="",0,(($P$7-P82+1)/$P$7)*100)</f>
        <v>28.57142857142857</v>
      </c>
      <c r="P82" s="5">
        <v>6</v>
      </c>
      <c r="Q82" s="5">
        <f>IF(R82="",0,(($R$7-R82+1)/$R$7)*100)</f>
        <v>0</v>
      </c>
      <c r="R82" s="5"/>
      <c r="S82" s="5">
        <f>IF(T82="",0,(($T$7-T82+1)/$T$7)*100)</f>
        <v>0</v>
      </c>
      <c r="T82" s="5"/>
      <c r="U82" s="5">
        <f t="shared" si="10"/>
        <v>0</v>
      </c>
      <c r="V82" s="5"/>
      <c r="W82" s="5">
        <f>IF(X82="",0,(($X$7-X82+1)/$X$7)*100)</f>
        <v>0</v>
      </c>
      <c r="X82" s="5"/>
      <c r="Y82" s="5"/>
      <c r="Z82" s="5"/>
      <c r="AA82" s="4">
        <f>SUM(C82+E82+G82+I82+K82+M82+O82+S82+U82+W82+Y82+Q82)</f>
        <v>28.57142857142857</v>
      </c>
      <c r="AB82" s="4">
        <f>AA82</f>
        <v>28.57142857142857</v>
      </c>
      <c r="AC82" s="2">
        <v>74</v>
      </c>
    </row>
    <row r="83" spans="1:29" ht="11.25">
      <c r="A83" s="5" t="s">
        <v>199</v>
      </c>
      <c r="B83" s="5" t="s">
        <v>200</v>
      </c>
      <c r="C83" s="5">
        <f>IF(D83="",0,(($D$7-D83+1)/$D$7)*100)</f>
        <v>0</v>
      </c>
      <c r="D83" s="5"/>
      <c r="E83" s="5">
        <f>IF(F83="",0,(($F$7-F83+1)/$F$7)*100)</f>
        <v>0</v>
      </c>
      <c r="F83" s="5"/>
      <c r="G83" s="5">
        <f>IF(H83="",0,(($H$7-H83+1)/$H$7)*100)</f>
        <v>0</v>
      </c>
      <c r="H83" s="5"/>
      <c r="I83" s="5">
        <f>IF(J83="",0,(($J$7-J83+1)/$J$7)*100)</f>
        <v>0</v>
      </c>
      <c r="J83" s="5"/>
      <c r="K83" s="5">
        <f>IF(L83="",0,(($L$7-L83+1)/$L$7)*100)</f>
        <v>0</v>
      </c>
      <c r="L83" s="5"/>
      <c r="M83" s="5">
        <f>IF(N83="",0,(($N$7-N83+1)/$N$7)*100)</f>
        <v>0</v>
      </c>
      <c r="N83" s="5"/>
      <c r="O83" s="5">
        <f>IF(P83="",0,(($P$7-P83+1)/$P$7)*100)</f>
        <v>0</v>
      </c>
      <c r="P83" s="5"/>
      <c r="Q83" s="5">
        <f>IF(R83="",0,(($R$7-R83+1)/$R$7)*100)</f>
        <v>0</v>
      </c>
      <c r="R83" s="5"/>
      <c r="S83" s="5">
        <f>IF(T83="",0,(($T$7-T83+1)/$T$7)*100)</f>
        <v>0</v>
      </c>
      <c r="T83" s="5"/>
      <c r="U83" s="5">
        <f>IF(V83="",0,(($V$7-V83+1)/$V$7)*100)</f>
        <v>28.000000000000004</v>
      </c>
      <c r="V83" s="5">
        <v>19</v>
      </c>
      <c r="W83" s="5">
        <f>IF(X83="",0,(($X$7-X83+1)/$X$7)*100)</f>
        <v>0</v>
      </c>
      <c r="X83" s="5"/>
      <c r="Y83" s="5"/>
      <c r="Z83" s="5"/>
      <c r="AA83" s="4">
        <f>SUM(C83+E83+G83+I83+K83+M83+O83+S83+U83+W83+Y83+Q83)</f>
        <v>28.000000000000004</v>
      </c>
      <c r="AB83" s="4">
        <f>AA83</f>
        <v>28.000000000000004</v>
      </c>
      <c r="AC83" s="2">
        <v>75</v>
      </c>
    </row>
    <row r="84" spans="1:29" ht="11.25">
      <c r="A84" s="5" t="s">
        <v>172</v>
      </c>
      <c r="B84" s="5" t="s">
        <v>53</v>
      </c>
      <c r="C84" s="5">
        <f>IF(D84="",0,(($D$7-D84+1)/$D$7)*100)</f>
        <v>0</v>
      </c>
      <c r="D84" s="5"/>
      <c r="E84" s="5">
        <f>IF(F84="",0,(($F$7-F84+1)/$F$7)*100)</f>
        <v>0</v>
      </c>
      <c r="F84" s="5"/>
      <c r="G84" s="5">
        <f>IF(H84="",0,(($H$7-H84+1)/$H$7)*100)</f>
        <v>0</v>
      </c>
      <c r="H84" s="5"/>
      <c r="I84" s="5">
        <f>IF(J84="",0,(($J$7-J84+1)/$J$7)*100)</f>
        <v>0</v>
      </c>
      <c r="J84" s="5"/>
      <c r="K84" s="5">
        <f>IF(L84="",0,(($L$7-L84+1)/$L$7)*100)</f>
        <v>0</v>
      </c>
      <c r="L84" s="5"/>
      <c r="M84" s="5">
        <f>IF(N84="",0,(($N$7-N84+1)/$N$7)*100)</f>
        <v>27.27272727272727</v>
      </c>
      <c r="N84" s="5">
        <v>9</v>
      </c>
      <c r="O84" s="5">
        <f>IF(P84="",0,(($P$7-P84+1)/$P$7)*100)</f>
        <v>0</v>
      </c>
      <c r="P84" s="5"/>
      <c r="Q84" s="5">
        <f>IF(R84="",0,(($R$7-R84+1)/$R$7)*100)</f>
        <v>0</v>
      </c>
      <c r="R84" s="5"/>
      <c r="S84" s="5">
        <f>IF(T84="",0,(($T$7-T84+1)/$T$7)*100)</f>
        <v>0</v>
      </c>
      <c r="T84" s="5"/>
      <c r="U84" s="5">
        <f t="shared" si="10"/>
        <v>0</v>
      </c>
      <c r="V84" s="5"/>
      <c r="W84" s="5">
        <f>IF(X84="",0,(($X$7-X84+1)/$X$7)*100)</f>
        <v>0</v>
      </c>
      <c r="X84" s="5"/>
      <c r="Y84" s="5"/>
      <c r="Z84" s="5"/>
      <c r="AA84" s="4">
        <f>SUM(C84+E84+G84+I84+K84+M84+O84+S84+U84+W84+Y84+Q84)</f>
        <v>27.27272727272727</v>
      </c>
      <c r="AB84" s="4">
        <f>AA84</f>
        <v>27.27272727272727</v>
      </c>
      <c r="AC84" s="2">
        <v>76</v>
      </c>
    </row>
    <row r="85" spans="1:29" ht="11.25">
      <c r="A85" s="5" t="s">
        <v>117</v>
      </c>
      <c r="B85" s="5" t="s">
        <v>157</v>
      </c>
      <c r="C85" s="5">
        <f t="shared" si="36"/>
        <v>0</v>
      </c>
      <c r="D85" s="5"/>
      <c r="E85" s="5">
        <f t="shared" si="37"/>
        <v>0</v>
      </c>
      <c r="F85" s="5"/>
      <c r="G85" s="5">
        <f t="shared" si="38"/>
        <v>26.190476190476193</v>
      </c>
      <c r="H85" s="5">
        <v>32</v>
      </c>
      <c r="I85" s="5">
        <f t="shared" si="39"/>
        <v>0</v>
      </c>
      <c r="J85" s="5"/>
      <c r="K85" s="5">
        <f t="shared" si="40"/>
        <v>0</v>
      </c>
      <c r="L85" s="5"/>
      <c r="M85" s="5">
        <f aca="true" t="shared" si="46" ref="M85:M106">IF(N85="",0,(($N$7-N85+1)/$N$7)*100)</f>
        <v>0</v>
      </c>
      <c r="N85" s="5"/>
      <c r="O85" s="5">
        <f t="shared" si="41"/>
        <v>0</v>
      </c>
      <c r="P85" s="5"/>
      <c r="Q85" s="5">
        <f t="shared" si="42"/>
        <v>0</v>
      </c>
      <c r="R85" s="5"/>
      <c r="S85" s="5">
        <f t="shared" si="43"/>
        <v>0</v>
      </c>
      <c r="T85" s="5"/>
      <c r="U85" s="5">
        <f aca="true" t="shared" si="47" ref="U85:U106">IF(V85="",0,(($V$7-V85+1)/$V$7)*100)</f>
        <v>0</v>
      </c>
      <c r="V85" s="5"/>
      <c r="W85" s="5">
        <f t="shared" si="44"/>
        <v>0</v>
      </c>
      <c r="X85" s="5"/>
      <c r="Y85" s="5"/>
      <c r="Z85" s="5"/>
      <c r="AA85" s="4">
        <f t="shared" si="21"/>
        <v>26.190476190476193</v>
      </c>
      <c r="AB85" s="4">
        <f t="shared" si="45"/>
        <v>26.190476190476193</v>
      </c>
      <c r="AC85" s="2">
        <v>77</v>
      </c>
    </row>
    <row r="86" spans="1:29" ht="11.25">
      <c r="A86" s="5" t="s">
        <v>220</v>
      </c>
      <c r="B86" s="5" t="s">
        <v>215</v>
      </c>
      <c r="C86" s="5">
        <f>IF(D86="",0,(($D$7-D86+1)/$D$7)*100)</f>
        <v>0</v>
      </c>
      <c r="D86" s="5"/>
      <c r="E86" s="5">
        <f>IF(F86="",0,(($F$7-F86+1)/$F$7)*100)</f>
        <v>0</v>
      </c>
      <c r="F86" s="5"/>
      <c r="G86" s="5">
        <f>IF(H86="",0,(($H$7-H86+1)/$H$7)*100)</f>
        <v>0</v>
      </c>
      <c r="H86" s="5"/>
      <c r="I86" s="5">
        <f>IF(J86="",0,(($J$7-J86+1)/$J$7)*100)</f>
        <v>0</v>
      </c>
      <c r="J86" s="5"/>
      <c r="K86" s="5">
        <f>IF(L86="",0,(($L$7-L86+1)/$L$7)*100)</f>
        <v>0</v>
      </c>
      <c r="L86" s="5"/>
      <c r="M86" s="5">
        <f>IF(N86="",0,(($N$7-N86+1)/$N$7)*100)</f>
        <v>0</v>
      </c>
      <c r="N86" s="5"/>
      <c r="O86" s="5">
        <f>IF(P86="",0,(($P$7-P86+1)/$P$7)*100)</f>
        <v>0</v>
      </c>
      <c r="P86" s="5"/>
      <c r="Q86" s="5">
        <f>IF(R86="",0,(($R$7-R86+1)/$R$7)*100)</f>
        <v>25</v>
      </c>
      <c r="R86" s="5">
        <v>7</v>
      </c>
      <c r="S86" s="5">
        <f>IF(T86="",0,(($T$7-T86+1)/$T$7)*100)</f>
        <v>0</v>
      </c>
      <c r="T86" s="5"/>
      <c r="U86" s="5">
        <f>IF(V86="",0,(($V$7-V86+1)/$V$7)*100)</f>
        <v>0</v>
      </c>
      <c r="V86" s="5"/>
      <c r="W86" s="5">
        <f>IF(X86="",0,(($X$7-X86+1)/$X$7)*100)</f>
        <v>0</v>
      </c>
      <c r="X86" s="5"/>
      <c r="Y86" s="5"/>
      <c r="Z86" s="5"/>
      <c r="AA86" s="4">
        <f>SUM(C86+E86+G86+I86+K86+M86+O86+S86+U86+W86+Y86+Q86)</f>
        <v>25</v>
      </c>
      <c r="AB86" s="4">
        <f>AA86</f>
        <v>25</v>
      </c>
      <c r="AC86" s="2">
        <v>78</v>
      </c>
    </row>
    <row r="87" spans="1:29" ht="11.25">
      <c r="A87" s="5" t="s">
        <v>118</v>
      </c>
      <c r="B87" s="5" t="s">
        <v>158</v>
      </c>
      <c r="C87" s="5">
        <f t="shared" si="36"/>
        <v>0</v>
      </c>
      <c r="D87" s="5"/>
      <c r="E87" s="5">
        <f t="shared" si="37"/>
        <v>0</v>
      </c>
      <c r="F87" s="5"/>
      <c r="G87" s="5">
        <f t="shared" si="38"/>
        <v>23.809523809523807</v>
      </c>
      <c r="H87" s="5">
        <v>33</v>
      </c>
      <c r="I87" s="5">
        <f t="shared" si="39"/>
        <v>0</v>
      </c>
      <c r="J87" s="5"/>
      <c r="K87" s="5">
        <f t="shared" si="40"/>
        <v>0</v>
      </c>
      <c r="L87" s="5"/>
      <c r="M87" s="5">
        <f t="shared" si="46"/>
        <v>0</v>
      </c>
      <c r="N87" s="5"/>
      <c r="O87" s="5">
        <f t="shared" si="41"/>
        <v>0</v>
      </c>
      <c r="P87" s="5"/>
      <c r="Q87" s="5">
        <f t="shared" si="42"/>
        <v>0</v>
      </c>
      <c r="R87" s="5"/>
      <c r="S87" s="5">
        <f t="shared" si="43"/>
        <v>0</v>
      </c>
      <c r="T87" s="5"/>
      <c r="U87" s="5">
        <f t="shared" si="47"/>
        <v>0</v>
      </c>
      <c r="V87" s="5"/>
      <c r="W87" s="5">
        <f t="shared" si="44"/>
        <v>0</v>
      </c>
      <c r="X87" s="5"/>
      <c r="Y87" s="5"/>
      <c r="Z87" s="5"/>
      <c r="AA87" s="4">
        <f t="shared" si="21"/>
        <v>23.809523809523807</v>
      </c>
      <c r="AB87" s="4">
        <f t="shared" si="45"/>
        <v>23.809523809523807</v>
      </c>
      <c r="AC87" s="2">
        <v>79</v>
      </c>
    </row>
    <row r="88" spans="1:29" ht="11.25">
      <c r="A88" s="5" t="s">
        <v>38</v>
      </c>
      <c r="B88" s="5" t="s">
        <v>59</v>
      </c>
      <c r="C88" s="5">
        <f>IF(D88="",0,(($D$7-D88+1)/$D$7)*100)</f>
        <v>12.5</v>
      </c>
      <c r="D88" s="5">
        <v>15</v>
      </c>
      <c r="E88" s="5">
        <f>IF(F88="",0,(($F$7-F88+1)/$F$7)*100)</f>
        <v>0</v>
      </c>
      <c r="F88" s="5"/>
      <c r="G88" s="5">
        <f>IF(H88="",0,(($H$7-H88+1)/$H$7)*100)</f>
        <v>0</v>
      </c>
      <c r="H88" s="5"/>
      <c r="I88" s="5">
        <f>IF(J88="",0,(($J$7-J88+1)/$J$7)*100)</f>
        <v>0</v>
      </c>
      <c r="J88" s="5"/>
      <c r="K88" s="5">
        <f>IF(L88="",0,(($L$7-L88+1)/$L$7)*100)</f>
        <v>0</v>
      </c>
      <c r="L88" s="5"/>
      <c r="M88" s="5">
        <f>IF(N88="",0,(($N$7-N88+1)/$N$7)*100)</f>
        <v>9.090909090909092</v>
      </c>
      <c r="N88" s="5">
        <v>11</v>
      </c>
      <c r="O88" s="5">
        <f>IF(P88="",0,(($P$7-P88+1)/$P$7)*100)</f>
        <v>0</v>
      </c>
      <c r="P88" s="5"/>
      <c r="Q88" s="5">
        <f>IF(R88="",0,(($R$7-R88+1)/$R$7)*100)</f>
        <v>0</v>
      </c>
      <c r="R88" s="5"/>
      <c r="S88" s="5">
        <f>IF(T88="",0,(($T$7-T88+1)/$T$7)*100)</f>
        <v>0</v>
      </c>
      <c r="T88" s="5"/>
      <c r="U88" s="5">
        <f t="shared" si="47"/>
        <v>0</v>
      </c>
      <c r="V88" s="5"/>
      <c r="W88" s="5">
        <f>IF(X88="",0,(($X$7-X88+1)/$X$7)*100)</f>
        <v>0</v>
      </c>
      <c r="X88" s="5"/>
      <c r="Y88" s="5"/>
      <c r="Z88" s="5"/>
      <c r="AA88" s="4">
        <f>SUM(C88+E88+G88+I88+K88+M88+O88+S88+U88+W88+Y88+Q88)</f>
        <v>21.590909090909093</v>
      </c>
      <c r="AB88" s="4">
        <f>AA88</f>
        <v>21.590909090909093</v>
      </c>
      <c r="AC88" s="2">
        <v>80</v>
      </c>
    </row>
    <row r="89" spans="1:29" ht="11.25">
      <c r="A89" s="5" t="s">
        <v>119</v>
      </c>
      <c r="B89" s="5" t="s">
        <v>159</v>
      </c>
      <c r="C89" s="5">
        <f t="shared" si="36"/>
        <v>0</v>
      </c>
      <c r="D89" s="5"/>
      <c r="E89" s="5">
        <f t="shared" si="37"/>
        <v>0</v>
      </c>
      <c r="F89" s="5"/>
      <c r="G89" s="5">
        <f t="shared" si="38"/>
        <v>21.428571428571427</v>
      </c>
      <c r="H89" s="5">
        <v>34</v>
      </c>
      <c r="I89" s="5">
        <f t="shared" si="39"/>
        <v>0</v>
      </c>
      <c r="J89" s="5"/>
      <c r="K89" s="5">
        <f t="shared" si="40"/>
        <v>0</v>
      </c>
      <c r="L89" s="5"/>
      <c r="M89" s="5">
        <f t="shared" si="46"/>
        <v>0</v>
      </c>
      <c r="N89" s="5"/>
      <c r="O89" s="5">
        <f t="shared" si="41"/>
        <v>0</v>
      </c>
      <c r="P89" s="5"/>
      <c r="Q89" s="5">
        <f t="shared" si="42"/>
        <v>0</v>
      </c>
      <c r="R89" s="5"/>
      <c r="S89" s="5">
        <f t="shared" si="43"/>
        <v>0</v>
      </c>
      <c r="T89" s="5"/>
      <c r="U89" s="5">
        <f t="shared" si="47"/>
        <v>0</v>
      </c>
      <c r="V89" s="5"/>
      <c r="W89" s="5">
        <f t="shared" si="44"/>
        <v>0</v>
      </c>
      <c r="X89" s="5"/>
      <c r="Y89" s="5"/>
      <c r="Z89" s="5"/>
      <c r="AA89" s="4">
        <f t="shared" si="21"/>
        <v>21.428571428571427</v>
      </c>
      <c r="AB89" s="4">
        <f t="shared" si="45"/>
        <v>21.428571428571427</v>
      </c>
      <c r="AC89" s="2">
        <v>81</v>
      </c>
    </row>
    <row r="90" spans="1:29" ht="11.25">
      <c r="A90" s="5" t="s">
        <v>201</v>
      </c>
      <c r="B90" s="5" t="s">
        <v>202</v>
      </c>
      <c r="C90" s="5">
        <f>IF(D90="",0,(($D$7-D90+1)/$D$7)*100)</f>
        <v>0</v>
      </c>
      <c r="D90" s="5"/>
      <c r="E90" s="5">
        <f>IF(F90="",0,(($F$7-F90+1)/$F$7)*100)</f>
        <v>0</v>
      </c>
      <c r="F90" s="5"/>
      <c r="G90" s="5">
        <f>IF(H90="",0,(($H$7-H90+1)/$H$7)*100)</f>
        <v>0</v>
      </c>
      <c r="H90" s="5"/>
      <c r="I90" s="5">
        <f>IF(J90="",0,(($J$7-J90+1)/$J$7)*100)</f>
        <v>0</v>
      </c>
      <c r="J90" s="5"/>
      <c r="K90" s="5">
        <f>IF(L90="",0,(($L$7-L90+1)/$L$7)*100)</f>
        <v>0</v>
      </c>
      <c r="L90" s="5"/>
      <c r="M90" s="5">
        <f>IF(N90="",0,(($N$7-N90+1)/$N$7)*100)</f>
        <v>0</v>
      </c>
      <c r="N90" s="5"/>
      <c r="O90" s="5">
        <f>IF(P90="",0,(($P$7-P90+1)/$P$7)*100)</f>
        <v>0</v>
      </c>
      <c r="P90" s="5"/>
      <c r="Q90" s="5">
        <f>IF(R90="",0,(($R$7-R90+1)/$R$7)*100)</f>
        <v>0</v>
      </c>
      <c r="R90" s="5"/>
      <c r="S90" s="5">
        <f>IF(T90="",0,(($T$7-T90+1)/$T$7)*100)</f>
        <v>0</v>
      </c>
      <c r="T90" s="5"/>
      <c r="U90" s="5">
        <f>IF(V90="",0,(($V$7-V90+1)/$V$7)*100)</f>
        <v>20</v>
      </c>
      <c r="V90" s="5">
        <v>21</v>
      </c>
      <c r="W90" s="5">
        <f>IF(X90="",0,(($X$7-X90+1)/$X$7)*100)</f>
        <v>0</v>
      </c>
      <c r="X90" s="5"/>
      <c r="Y90" s="5"/>
      <c r="Z90" s="5"/>
      <c r="AA90" s="4">
        <f>SUM(C90+E90+G90+I90+K90+M90+O90+S90+U90+W90+Y90+Q90)</f>
        <v>20</v>
      </c>
      <c r="AB90" s="4">
        <f>AA90</f>
        <v>20</v>
      </c>
      <c r="AC90" s="2">
        <v>82</v>
      </c>
    </row>
    <row r="91" spans="1:29" ht="11.25">
      <c r="A91" s="5" t="s">
        <v>120</v>
      </c>
      <c r="B91" s="5" t="s">
        <v>160</v>
      </c>
      <c r="C91" s="5">
        <f t="shared" si="36"/>
        <v>0</v>
      </c>
      <c r="D91" s="5"/>
      <c r="E91" s="5">
        <f t="shared" si="37"/>
        <v>0</v>
      </c>
      <c r="F91" s="5"/>
      <c r="G91" s="5">
        <f t="shared" si="38"/>
        <v>19.047619047619047</v>
      </c>
      <c r="H91" s="5">
        <v>35</v>
      </c>
      <c r="I91" s="5">
        <f t="shared" si="39"/>
        <v>0</v>
      </c>
      <c r="J91" s="5"/>
      <c r="K91" s="5">
        <f t="shared" si="40"/>
        <v>0</v>
      </c>
      <c r="L91" s="5"/>
      <c r="M91" s="5">
        <f t="shared" si="46"/>
        <v>0</v>
      </c>
      <c r="N91" s="5"/>
      <c r="O91" s="5">
        <f t="shared" si="41"/>
        <v>0</v>
      </c>
      <c r="P91" s="5"/>
      <c r="Q91" s="5">
        <f t="shared" si="42"/>
        <v>0</v>
      </c>
      <c r="R91" s="5"/>
      <c r="S91" s="5">
        <f t="shared" si="43"/>
        <v>0</v>
      </c>
      <c r="T91" s="5"/>
      <c r="U91" s="5">
        <f t="shared" si="47"/>
        <v>0</v>
      </c>
      <c r="V91" s="5"/>
      <c r="W91" s="5">
        <f t="shared" si="44"/>
        <v>0</v>
      </c>
      <c r="X91" s="5"/>
      <c r="Y91" s="5"/>
      <c r="Z91" s="5"/>
      <c r="AA91" s="4">
        <f t="shared" si="21"/>
        <v>19.047619047619047</v>
      </c>
      <c r="AB91" s="4">
        <f t="shared" si="45"/>
        <v>19.047619047619047</v>
      </c>
      <c r="AC91" s="2">
        <v>83</v>
      </c>
    </row>
    <row r="92" spans="1:29" ht="11.25">
      <c r="A92" s="5" t="s">
        <v>121</v>
      </c>
      <c r="B92" s="5" t="s">
        <v>161</v>
      </c>
      <c r="C92" s="5">
        <f t="shared" si="36"/>
        <v>0</v>
      </c>
      <c r="D92" s="5"/>
      <c r="E92" s="5">
        <f t="shared" si="37"/>
        <v>0</v>
      </c>
      <c r="F92" s="5"/>
      <c r="G92" s="5">
        <f t="shared" si="38"/>
        <v>16.666666666666664</v>
      </c>
      <c r="H92" s="5">
        <v>36</v>
      </c>
      <c r="I92" s="5">
        <f t="shared" si="39"/>
        <v>0</v>
      </c>
      <c r="J92" s="5"/>
      <c r="K92" s="5">
        <f t="shared" si="40"/>
        <v>0</v>
      </c>
      <c r="L92" s="5"/>
      <c r="M92" s="5">
        <f t="shared" si="46"/>
        <v>0</v>
      </c>
      <c r="N92" s="5"/>
      <c r="O92" s="5">
        <f t="shared" si="41"/>
        <v>0</v>
      </c>
      <c r="P92" s="5"/>
      <c r="Q92" s="5">
        <f t="shared" si="42"/>
        <v>0</v>
      </c>
      <c r="R92" s="5"/>
      <c r="S92" s="5">
        <f t="shared" si="43"/>
        <v>0</v>
      </c>
      <c r="T92" s="5"/>
      <c r="U92" s="5">
        <f t="shared" si="47"/>
        <v>0</v>
      </c>
      <c r="V92" s="5"/>
      <c r="W92" s="5">
        <f t="shared" si="44"/>
        <v>0</v>
      </c>
      <c r="X92" s="5"/>
      <c r="Y92" s="5"/>
      <c r="Z92" s="5"/>
      <c r="AA92" s="4">
        <f t="shared" si="21"/>
        <v>16.666666666666664</v>
      </c>
      <c r="AB92" s="4">
        <f t="shared" si="45"/>
        <v>16.666666666666664</v>
      </c>
      <c r="AC92" s="2">
        <v>84</v>
      </c>
    </row>
    <row r="93" spans="1:29" ht="11.25">
      <c r="A93" s="5" t="s">
        <v>203</v>
      </c>
      <c r="B93" s="5" t="s">
        <v>204</v>
      </c>
      <c r="C93" s="5">
        <f>IF(D93="",0,(($D$7-D93+1)/$D$7)*100)</f>
        <v>0</v>
      </c>
      <c r="D93" s="5"/>
      <c r="E93" s="5">
        <f>IF(F93="",0,(($F$7-F93+1)/$F$7)*100)</f>
        <v>0</v>
      </c>
      <c r="F93" s="5"/>
      <c r="G93" s="5">
        <f>IF(H93="",0,(($H$7-H93+1)/$H$7)*100)</f>
        <v>0</v>
      </c>
      <c r="H93" s="5"/>
      <c r="I93" s="5">
        <f>IF(J93="",0,(($J$7-J93+1)/$J$7)*100)</f>
        <v>0</v>
      </c>
      <c r="J93" s="5"/>
      <c r="K93" s="5">
        <f>IF(L93="",0,(($L$7-L93+1)/$L$7)*100)</f>
        <v>0</v>
      </c>
      <c r="L93" s="5"/>
      <c r="M93" s="5">
        <f>IF(N93="",0,(($N$7-N93+1)/$N$7)*100)</f>
        <v>0</v>
      </c>
      <c r="N93" s="5"/>
      <c r="O93" s="5">
        <f>IF(P93="",0,(($P$7-P93+1)/$P$7)*100)</f>
        <v>0</v>
      </c>
      <c r="P93" s="5"/>
      <c r="Q93" s="5">
        <f>IF(R93="",0,(($R$7-R93+1)/$R$7)*100)</f>
        <v>0</v>
      </c>
      <c r="R93" s="5"/>
      <c r="S93" s="5">
        <f>IF(T93="",0,(($T$7-T93+1)/$T$7)*100)</f>
        <v>0</v>
      </c>
      <c r="T93" s="5"/>
      <c r="U93" s="5">
        <f>IF(V93="",0,(($V$7-V93+1)/$V$7)*100)</f>
        <v>16</v>
      </c>
      <c r="V93" s="5">
        <v>22</v>
      </c>
      <c r="W93" s="5">
        <f>IF(X93="",0,(($X$7-X93+1)/$X$7)*100)</f>
        <v>0</v>
      </c>
      <c r="X93" s="5"/>
      <c r="Y93" s="5"/>
      <c r="Z93" s="5"/>
      <c r="AA93" s="4">
        <f>SUM(C93+E93+G93+I93+K93+M93+O93+S93+U93+W93+Y93+Q93)</f>
        <v>16</v>
      </c>
      <c r="AB93" s="4">
        <f>AA93</f>
        <v>16</v>
      </c>
      <c r="AC93" s="2">
        <v>85</v>
      </c>
    </row>
    <row r="94" spans="1:29" ht="11.25">
      <c r="A94" s="5" t="s">
        <v>83</v>
      </c>
      <c r="B94" s="5" t="s">
        <v>84</v>
      </c>
      <c r="C94" s="5">
        <f t="shared" si="36"/>
        <v>0</v>
      </c>
      <c r="D94" s="5"/>
      <c r="E94" s="5">
        <f t="shared" si="37"/>
        <v>15.384615384615385</v>
      </c>
      <c r="F94" s="5">
        <v>12</v>
      </c>
      <c r="G94" s="5">
        <f t="shared" si="38"/>
        <v>0</v>
      </c>
      <c r="H94" s="5"/>
      <c r="I94" s="5">
        <f t="shared" si="39"/>
        <v>0</v>
      </c>
      <c r="J94" s="5"/>
      <c r="K94" s="5">
        <f t="shared" si="40"/>
        <v>0</v>
      </c>
      <c r="L94" s="5"/>
      <c r="M94" s="5">
        <f t="shared" si="46"/>
        <v>0</v>
      </c>
      <c r="N94" s="5"/>
      <c r="O94" s="5">
        <f t="shared" si="41"/>
        <v>0</v>
      </c>
      <c r="P94" s="5"/>
      <c r="Q94" s="5">
        <f t="shared" si="42"/>
        <v>0</v>
      </c>
      <c r="R94" s="5"/>
      <c r="S94" s="5">
        <f t="shared" si="43"/>
        <v>0</v>
      </c>
      <c r="T94" s="5"/>
      <c r="U94" s="5">
        <f t="shared" si="47"/>
        <v>0</v>
      </c>
      <c r="V94" s="5"/>
      <c r="W94" s="5">
        <f t="shared" si="44"/>
        <v>0</v>
      </c>
      <c r="X94" s="5"/>
      <c r="Y94" s="5"/>
      <c r="Z94" s="5"/>
      <c r="AA94" s="4">
        <f t="shared" si="21"/>
        <v>15.384615384615385</v>
      </c>
      <c r="AB94" s="4">
        <f t="shared" si="45"/>
        <v>15.384615384615385</v>
      </c>
      <c r="AC94" s="2">
        <v>86</v>
      </c>
    </row>
    <row r="95" spans="1:29" ht="11.25">
      <c r="A95" s="5" t="s">
        <v>122</v>
      </c>
      <c r="B95" s="5" t="s">
        <v>162</v>
      </c>
      <c r="C95" s="5">
        <f t="shared" si="36"/>
        <v>0</v>
      </c>
      <c r="D95" s="5"/>
      <c r="E95" s="5">
        <f t="shared" si="37"/>
        <v>0</v>
      </c>
      <c r="F95" s="5"/>
      <c r="G95" s="5">
        <f t="shared" si="38"/>
        <v>14.285714285714285</v>
      </c>
      <c r="H95" s="5">
        <v>37</v>
      </c>
      <c r="I95" s="5">
        <f t="shared" si="39"/>
        <v>0</v>
      </c>
      <c r="J95" s="5"/>
      <c r="K95" s="5">
        <f t="shared" si="40"/>
        <v>0</v>
      </c>
      <c r="L95" s="5"/>
      <c r="M95" s="5">
        <f t="shared" si="46"/>
        <v>0</v>
      </c>
      <c r="N95" s="5"/>
      <c r="O95" s="5">
        <f t="shared" si="41"/>
        <v>0</v>
      </c>
      <c r="P95" s="5"/>
      <c r="Q95" s="5">
        <f t="shared" si="42"/>
        <v>0</v>
      </c>
      <c r="R95" s="5"/>
      <c r="S95" s="5">
        <f t="shared" si="43"/>
        <v>0</v>
      </c>
      <c r="T95" s="5"/>
      <c r="U95" s="5">
        <f t="shared" si="47"/>
        <v>0</v>
      </c>
      <c r="V95" s="5"/>
      <c r="W95" s="5">
        <f t="shared" si="44"/>
        <v>0</v>
      </c>
      <c r="X95" s="5"/>
      <c r="Y95" s="5"/>
      <c r="Z95" s="5"/>
      <c r="AA95" s="4">
        <f t="shared" si="21"/>
        <v>14.285714285714285</v>
      </c>
      <c r="AB95" s="4">
        <f t="shared" si="45"/>
        <v>14.285714285714285</v>
      </c>
      <c r="AC95" s="2">
        <v>87</v>
      </c>
    </row>
    <row r="96" spans="1:29" ht="11.25">
      <c r="A96" s="5" t="s">
        <v>178</v>
      </c>
      <c r="B96" s="5" t="s">
        <v>184</v>
      </c>
      <c r="C96" s="5">
        <f>IF(D96="",0,(($D$7-D96+1)/$D$7)*100)</f>
        <v>0</v>
      </c>
      <c r="D96" s="5"/>
      <c r="E96" s="5">
        <f>IF(F96="",0,(($F$7-F96+1)/$F$7)*100)</f>
        <v>0</v>
      </c>
      <c r="F96" s="5"/>
      <c r="G96" s="5">
        <f>IF(H96="",0,(($H$7-H96+1)/$H$7)*100)</f>
        <v>0</v>
      </c>
      <c r="H96" s="5"/>
      <c r="I96" s="5">
        <f>IF(J96="",0,(($J$7-J96+1)/$J$7)*100)</f>
        <v>0</v>
      </c>
      <c r="J96" s="5"/>
      <c r="K96" s="5">
        <f>IF(L96="",0,(($L$7-L96+1)/$L$7)*100)</f>
        <v>0</v>
      </c>
      <c r="L96" s="5"/>
      <c r="M96" s="5">
        <f t="shared" si="46"/>
        <v>0</v>
      </c>
      <c r="N96" s="5"/>
      <c r="O96" s="5">
        <f>IF(P96="",0,(($P$7-P96+1)/$P$7)*100)</f>
        <v>14.285714285714285</v>
      </c>
      <c r="P96" s="5">
        <v>7</v>
      </c>
      <c r="Q96" s="5">
        <f>IF(R96="",0,(($R$7-R96+1)/$R$7)*100)</f>
        <v>0</v>
      </c>
      <c r="R96" s="5"/>
      <c r="S96" s="5">
        <f>IF(T96="",0,(($T$7-T96+1)/$T$7)*100)</f>
        <v>0</v>
      </c>
      <c r="T96" s="5"/>
      <c r="U96" s="5">
        <f t="shared" si="47"/>
        <v>0</v>
      </c>
      <c r="V96" s="5"/>
      <c r="W96" s="5">
        <f>IF(X96="",0,(($X$7-X96+1)/$X$7)*100)</f>
        <v>0</v>
      </c>
      <c r="X96" s="5"/>
      <c r="Y96" s="5"/>
      <c r="Z96" s="5"/>
      <c r="AA96" s="4">
        <f>SUM(C96+E96+G96+I96+K96+M96+O96+S96+U96+W96+Y96+Q96)</f>
        <v>14.285714285714285</v>
      </c>
      <c r="AB96" s="4">
        <f>AA96</f>
        <v>14.285714285714285</v>
      </c>
      <c r="AC96" s="2">
        <v>88</v>
      </c>
    </row>
    <row r="97" spans="1:29" ht="11.25">
      <c r="A97" s="5" t="s">
        <v>221</v>
      </c>
      <c r="B97" s="5" t="s">
        <v>217</v>
      </c>
      <c r="C97" s="5">
        <f>IF(D97="",0,(($D$7-D97+1)/$D$7)*100)</f>
        <v>0</v>
      </c>
      <c r="D97" s="5"/>
      <c r="E97" s="5">
        <f>IF(F97="",0,(($F$7-F97+1)/$F$7)*100)</f>
        <v>0</v>
      </c>
      <c r="F97" s="5"/>
      <c r="G97" s="5">
        <f>IF(H97="",0,(($H$7-H97+1)/$H$7)*100)</f>
        <v>0</v>
      </c>
      <c r="H97" s="5"/>
      <c r="I97" s="5">
        <f>IF(J97="",0,(($J$7-J97+1)/$J$7)*100)</f>
        <v>0</v>
      </c>
      <c r="J97" s="5"/>
      <c r="K97" s="5">
        <f>IF(L97="",0,(($L$7-L97+1)/$L$7)*100)</f>
        <v>0</v>
      </c>
      <c r="L97" s="5"/>
      <c r="M97" s="5">
        <f>IF(N97="",0,(($N$7-N97+1)/$N$7)*100)</f>
        <v>0</v>
      </c>
      <c r="N97" s="5"/>
      <c r="O97" s="5">
        <f>IF(P97="",0,(($P$7-P97+1)/$P$7)*100)</f>
        <v>0</v>
      </c>
      <c r="P97" s="5"/>
      <c r="Q97" s="5">
        <f>IF(R97="",0,(($R$7-R97+1)/$R$7)*100)</f>
        <v>12.5</v>
      </c>
      <c r="R97" s="5">
        <v>8</v>
      </c>
      <c r="S97" s="5">
        <f>IF(T97="",0,(($T$7-T97+1)/$T$7)*100)</f>
        <v>0</v>
      </c>
      <c r="T97" s="5"/>
      <c r="U97" s="5">
        <f>IF(V97="",0,(($V$7-V97+1)/$V$7)*100)</f>
        <v>0</v>
      </c>
      <c r="V97" s="5"/>
      <c r="W97" s="5">
        <f>IF(X97="",0,(($X$7-X97+1)/$X$7)*100)</f>
        <v>0</v>
      </c>
      <c r="X97" s="5"/>
      <c r="Y97" s="5"/>
      <c r="Z97" s="5"/>
      <c r="AA97" s="4">
        <f>SUM(C97+E97+G97+I97+K97+M97+O97+S97+U97+W97+Y97+Q97)</f>
        <v>12.5</v>
      </c>
      <c r="AB97" s="4">
        <f>AA97</f>
        <v>12.5</v>
      </c>
      <c r="AC97" s="2">
        <v>89</v>
      </c>
    </row>
    <row r="98" spans="1:29" ht="11.25">
      <c r="A98" s="5" t="s">
        <v>205</v>
      </c>
      <c r="B98" s="5" t="s">
        <v>206</v>
      </c>
      <c r="C98" s="5">
        <f>IF(D98="",0,(($D$7-D98+1)/$D$7)*100)</f>
        <v>0</v>
      </c>
      <c r="D98" s="5"/>
      <c r="E98" s="5">
        <f>IF(F98="",0,(($F$7-F98+1)/$F$7)*100)</f>
        <v>0</v>
      </c>
      <c r="F98" s="5"/>
      <c r="G98" s="5">
        <f>IF(H98="",0,(($H$7-H98+1)/$H$7)*100)</f>
        <v>0</v>
      </c>
      <c r="H98" s="5"/>
      <c r="I98" s="5">
        <f>IF(J98="",0,(($J$7-J98+1)/$J$7)*100)</f>
        <v>0</v>
      </c>
      <c r="J98" s="5"/>
      <c r="K98" s="5">
        <f>IF(L98="",0,(($L$7-L98+1)/$L$7)*100)</f>
        <v>0</v>
      </c>
      <c r="L98" s="5"/>
      <c r="M98" s="5">
        <f>IF(N98="",0,(($N$7-N98+1)/$N$7)*100)</f>
        <v>0</v>
      </c>
      <c r="N98" s="5"/>
      <c r="O98" s="5">
        <f>IF(P98="",0,(($P$7-P98+1)/$P$7)*100)</f>
        <v>0</v>
      </c>
      <c r="P98" s="5"/>
      <c r="Q98" s="5">
        <f>IF(R98="",0,(($R$7-R98+1)/$R$7)*100)</f>
        <v>0</v>
      </c>
      <c r="R98" s="5"/>
      <c r="S98" s="5">
        <f>IF(T98="",0,(($T$7-T98+1)/$T$7)*100)</f>
        <v>0</v>
      </c>
      <c r="T98" s="5"/>
      <c r="U98" s="5">
        <f>IF(V98="",0,(($V$7-V98+1)/$V$7)*100)</f>
        <v>12</v>
      </c>
      <c r="V98" s="5">
        <v>23</v>
      </c>
      <c r="W98" s="5">
        <f>IF(X98="",0,(($X$7-X98+1)/$X$7)*100)</f>
        <v>0</v>
      </c>
      <c r="X98" s="5"/>
      <c r="Y98" s="5"/>
      <c r="Z98" s="5"/>
      <c r="AA98" s="4">
        <f>SUM(C98+E98+G98+I98+K98+M98+O98+S98+U98+W98+Y98+Q98)</f>
        <v>12</v>
      </c>
      <c r="AB98" s="4">
        <f>AA98</f>
        <v>12</v>
      </c>
      <c r="AC98" s="2">
        <v>90</v>
      </c>
    </row>
    <row r="99" spans="1:29" ht="11.25">
      <c r="A99" s="5" t="s">
        <v>123</v>
      </c>
      <c r="B99" s="5" t="s">
        <v>163</v>
      </c>
      <c r="C99" s="5">
        <f aca="true" t="shared" si="48" ref="C99:C106">IF(D99="",0,(($D$7-D99+1)/$D$7)*100)</f>
        <v>0</v>
      </c>
      <c r="D99" s="5"/>
      <c r="E99" s="5">
        <f aca="true" t="shared" si="49" ref="E99:E106">IF(F99="",0,(($F$7-F99+1)/$F$7)*100)</f>
        <v>0</v>
      </c>
      <c r="F99" s="5"/>
      <c r="G99" s="5">
        <f aca="true" t="shared" si="50" ref="G99:G106">IF(H99="",0,(($H$7-H99+1)/$H$7)*100)</f>
        <v>9.523809523809524</v>
      </c>
      <c r="H99" s="5">
        <v>39</v>
      </c>
      <c r="I99" s="5">
        <f aca="true" t="shared" si="51" ref="I99:I106">IF(J99="",0,(($J$7-J99+1)/$J$7)*100)</f>
        <v>0</v>
      </c>
      <c r="J99" s="5"/>
      <c r="K99" s="5">
        <f aca="true" t="shared" si="52" ref="K99:K106">IF(L99="",0,(($L$7-L99+1)/$L$7)*100)</f>
        <v>0</v>
      </c>
      <c r="L99" s="5"/>
      <c r="M99" s="5">
        <f t="shared" si="46"/>
        <v>0</v>
      </c>
      <c r="N99" s="5"/>
      <c r="O99" s="5">
        <f aca="true" t="shared" si="53" ref="O99:O106">IF(P99="",0,(($P$7-P99+1)/$P$7)*100)</f>
        <v>0</v>
      </c>
      <c r="P99" s="5"/>
      <c r="Q99" s="5">
        <f aca="true" t="shared" si="54" ref="Q99:Q106">IF(R99="",0,(($R$7-R99+1)/$R$7)*100)</f>
        <v>0</v>
      </c>
      <c r="R99" s="5"/>
      <c r="S99" s="5">
        <f aca="true" t="shared" si="55" ref="S99:S106">IF(T99="",0,(($T$7-T99+1)/$T$7)*100)</f>
        <v>0</v>
      </c>
      <c r="T99" s="5"/>
      <c r="U99" s="5">
        <f t="shared" si="47"/>
        <v>0</v>
      </c>
      <c r="V99" s="5"/>
      <c r="W99" s="5">
        <f aca="true" t="shared" si="56" ref="W99:W106">IF(X99="",0,(($X$7-X99+1)/$X$7)*100)</f>
        <v>0</v>
      </c>
      <c r="X99" s="5"/>
      <c r="Y99" s="5"/>
      <c r="Z99" s="5"/>
      <c r="AA99" s="4">
        <f>SUM(C99+E99+G99+I99+K99+M99+O99+S99+U99+W99+Y99+Q99)</f>
        <v>9.523809523809524</v>
      </c>
      <c r="AB99" s="4">
        <f aca="true" t="shared" si="57" ref="AB99:AB106">AA99</f>
        <v>9.523809523809524</v>
      </c>
      <c r="AC99" s="2">
        <v>91</v>
      </c>
    </row>
    <row r="100" spans="1:29" ht="11.25">
      <c r="A100" s="5" t="s">
        <v>43</v>
      </c>
      <c r="B100" s="5" t="s">
        <v>58</v>
      </c>
      <c r="C100" s="5">
        <f t="shared" si="48"/>
        <v>0</v>
      </c>
      <c r="D100" s="5"/>
      <c r="E100" s="5">
        <f t="shared" si="49"/>
        <v>0</v>
      </c>
      <c r="F100" s="5"/>
      <c r="G100" s="5">
        <f t="shared" si="50"/>
        <v>0</v>
      </c>
      <c r="H100" s="5"/>
      <c r="I100" s="5">
        <f t="shared" si="51"/>
        <v>10</v>
      </c>
      <c r="J100" s="5">
        <v>10</v>
      </c>
      <c r="K100" s="5">
        <f t="shared" si="52"/>
        <v>0</v>
      </c>
      <c r="L100" s="5"/>
      <c r="M100" s="5">
        <f t="shared" si="46"/>
        <v>0</v>
      </c>
      <c r="N100" s="5"/>
      <c r="O100" s="5">
        <f t="shared" si="53"/>
        <v>0</v>
      </c>
      <c r="P100" s="5"/>
      <c r="Q100" s="5">
        <f t="shared" si="54"/>
        <v>0</v>
      </c>
      <c r="R100" s="5"/>
      <c r="S100" s="5">
        <f t="shared" si="55"/>
        <v>0</v>
      </c>
      <c r="T100" s="5"/>
      <c r="U100" s="5">
        <f t="shared" si="47"/>
        <v>0</v>
      </c>
      <c r="V100" s="5"/>
      <c r="W100" s="5">
        <f t="shared" si="56"/>
        <v>0</v>
      </c>
      <c r="X100" s="5"/>
      <c r="Y100" s="5"/>
      <c r="Z100" s="5"/>
      <c r="AA100" s="4">
        <f t="shared" si="21"/>
        <v>10</v>
      </c>
      <c r="AB100" s="4">
        <f t="shared" si="57"/>
        <v>10</v>
      </c>
      <c r="AC100" s="2">
        <v>92</v>
      </c>
    </row>
    <row r="101" spans="1:29" ht="11.25">
      <c r="A101" s="5" t="s">
        <v>207</v>
      </c>
      <c r="B101" s="5" t="s">
        <v>208</v>
      </c>
      <c r="C101" s="5">
        <f>IF(D101="",0,(($D$7-D101+1)/$D$7)*100)</f>
        <v>0</v>
      </c>
      <c r="D101" s="5"/>
      <c r="E101" s="5">
        <f>IF(F101="",0,(($F$7-F101+1)/$F$7)*100)</f>
        <v>0</v>
      </c>
      <c r="F101" s="5"/>
      <c r="G101" s="5">
        <f>IF(H101="",0,(($H$7-H101+1)/$H$7)*100)</f>
        <v>0</v>
      </c>
      <c r="H101" s="5"/>
      <c r="I101" s="5">
        <f>IF(J101="",0,(($J$7-J101+1)/$J$7)*100)</f>
        <v>0</v>
      </c>
      <c r="J101" s="5"/>
      <c r="K101" s="5">
        <f>IF(L101="",0,(($L$7-L101+1)/$L$7)*100)</f>
        <v>0</v>
      </c>
      <c r="L101" s="5"/>
      <c r="M101" s="5">
        <f>IF(N101="",0,(($N$7-N101+1)/$N$7)*100)</f>
        <v>0</v>
      </c>
      <c r="N101" s="5"/>
      <c r="O101" s="5">
        <f>IF(P101="",0,(($P$7-P101+1)/$P$7)*100)</f>
        <v>0</v>
      </c>
      <c r="P101" s="5"/>
      <c r="Q101" s="5">
        <f>IF(R101="",0,(($R$7-R101+1)/$R$7)*100)</f>
        <v>0</v>
      </c>
      <c r="R101" s="5"/>
      <c r="S101" s="5">
        <f>IF(T101="",0,(($T$7-T101+1)/$T$7)*100)</f>
        <v>0</v>
      </c>
      <c r="T101" s="5"/>
      <c r="U101" s="5">
        <f>IF(V101="",0,(($V$7-V101+1)/$V$7)*100)</f>
        <v>8</v>
      </c>
      <c r="V101" s="5">
        <v>24</v>
      </c>
      <c r="W101" s="5">
        <f>IF(X101="",0,(($X$7-X101+1)/$X$7)*100)</f>
        <v>0</v>
      </c>
      <c r="X101" s="5"/>
      <c r="Y101" s="5"/>
      <c r="Z101" s="5"/>
      <c r="AA101" s="4">
        <f aca="true" t="shared" si="58" ref="AA101:AA106">SUM(C101+E101+G101+I101+K101+M101+O101+S101+U101+W101+Y101+Q101)</f>
        <v>8</v>
      </c>
      <c r="AB101" s="4">
        <f>AA101</f>
        <v>8</v>
      </c>
      <c r="AC101" s="2">
        <v>93</v>
      </c>
    </row>
    <row r="102" spans="1:29" ht="11.25">
      <c r="A102" s="5" t="s">
        <v>85</v>
      </c>
      <c r="B102" s="5" t="s">
        <v>86</v>
      </c>
      <c r="C102" s="5">
        <f t="shared" si="48"/>
        <v>0</v>
      </c>
      <c r="D102" s="5"/>
      <c r="E102" s="5">
        <f t="shared" si="49"/>
        <v>7.6923076923076925</v>
      </c>
      <c r="F102" s="5">
        <v>13</v>
      </c>
      <c r="G102" s="5">
        <f t="shared" si="50"/>
        <v>0</v>
      </c>
      <c r="H102" s="5"/>
      <c r="I102" s="5">
        <f t="shared" si="51"/>
        <v>0</v>
      </c>
      <c r="J102" s="14"/>
      <c r="K102" s="5">
        <f t="shared" si="52"/>
        <v>0</v>
      </c>
      <c r="L102" s="5"/>
      <c r="M102" s="5">
        <f t="shared" si="46"/>
        <v>0</v>
      </c>
      <c r="N102" s="5"/>
      <c r="O102" s="5">
        <f t="shared" si="53"/>
        <v>0</v>
      </c>
      <c r="P102" s="5"/>
      <c r="Q102" s="5">
        <f t="shared" si="54"/>
        <v>0</v>
      </c>
      <c r="R102" s="5"/>
      <c r="S102" s="5">
        <f t="shared" si="55"/>
        <v>0</v>
      </c>
      <c r="T102" s="5"/>
      <c r="U102" s="5">
        <f t="shared" si="47"/>
        <v>0</v>
      </c>
      <c r="V102" s="5"/>
      <c r="W102" s="5">
        <f t="shared" si="56"/>
        <v>0</v>
      </c>
      <c r="X102" s="5"/>
      <c r="Y102" s="5"/>
      <c r="Z102" s="5"/>
      <c r="AA102" s="4">
        <f t="shared" si="58"/>
        <v>7.6923076923076925</v>
      </c>
      <c r="AB102" s="4">
        <f t="shared" si="57"/>
        <v>7.6923076923076925</v>
      </c>
      <c r="AC102" s="2">
        <v>94</v>
      </c>
    </row>
    <row r="103" spans="1:29" ht="11.25">
      <c r="A103" s="5" t="s">
        <v>124</v>
      </c>
      <c r="B103" s="5" t="s">
        <v>164</v>
      </c>
      <c r="C103" s="5">
        <f t="shared" si="48"/>
        <v>0</v>
      </c>
      <c r="D103" s="5"/>
      <c r="E103" s="5">
        <f t="shared" si="49"/>
        <v>0</v>
      </c>
      <c r="F103" s="5"/>
      <c r="G103" s="5">
        <f t="shared" si="50"/>
        <v>7.142857142857142</v>
      </c>
      <c r="H103" s="5">
        <v>40</v>
      </c>
      <c r="I103" s="5">
        <f t="shared" si="51"/>
        <v>0</v>
      </c>
      <c r="J103" s="5"/>
      <c r="K103" s="5">
        <f t="shared" si="52"/>
        <v>0</v>
      </c>
      <c r="L103" s="5"/>
      <c r="M103" s="5">
        <f t="shared" si="46"/>
        <v>0</v>
      </c>
      <c r="N103" s="5"/>
      <c r="O103" s="5">
        <f t="shared" si="53"/>
        <v>0</v>
      </c>
      <c r="P103" s="5"/>
      <c r="Q103" s="5">
        <f t="shared" si="54"/>
        <v>0</v>
      </c>
      <c r="R103" s="5"/>
      <c r="S103" s="5">
        <f t="shared" si="55"/>
        <v>0</v>
      </c>
      <c r="T103" s="5"/>
      <c r="U103" s="5">
        <f t="shared" si="47"/>
        <v>0</v>
      </c>
      <c r="V103" s="5"/>
      <c r="W103" s="5">
        <f t="shared" si="56"/>
        <v>0</v>
      </c>
      <c r="X103" s="5"/>
      <c r="Y103" s="5"/>
      <c r="Z103" s="5"/>
      <c r="AA103" s="4">
        <f t="shared" si="58"/>
        <v>7.142857142857142</v>
      </c>
      <c r="AB103" s="4">
        <f t="shared" si="57"/>
        <v>7.142857142857142</v>
      </c>
      <c r="AC103" s="2">
        <v>95</v>
      </c>
    </row>
    <row r="104" spans="1:29" ht="11.25">
      <c r="A104" s="5" t="s">
        <v>125</v>
      </c>
      <c r="B104" s="5" t="s">
        <v>165</v>
      </c>
      <c r="C104" s="5">
        <f t="shared" si="48"/>
        <v>0</v>
      </c>
      <c r="D104" s="5"/>
      <c r="E104" s="5">
        <f t="shared" si="49"/>
        <v>0</v>
      </c>
      <c r="F104" s="5"/>
      <c r="G104" s="5">
        <f t="shared" si="50"/>
        <v>4.761904761904762</v>
      </c>
      <c r="H104" s="5">
        <v>41</v>
      </c>
      <c r="I104" s="5">
        <f t="shared" si="51"/>
        <v>0</v>
      </c>
      <c r="J104" s="5"/>
      <c r="K104" s="5">
        <f t="shared" si="52"/>
        <v>0</v>
      </c>
      <c r="L104" s="5"/>
      <c r="M104" s="5">
        <f t="shared" si="46"/>
        <v>0</v>
      </c>
      <c r="N104" s="5"/>
      <c r="O104" s="5">
        <f t="shared" si="53"/>
        <v>0</v>
      </c>
      <c r="P104" s="5"/>
      <c r="Q104" s="5">
        <f t="shared" si="54"/>
        <v>0</v>
      </c>
      <c r="R104" s="5"/>
      <c r="S104" s="5">
        <f t="shared" si="55"/>
        <v>0</v>
      </c>
      <c r="T104" s="5"/>
      <c r="U104" s="5">
        <f t="shared" si="47"/>
        <v>0</v>
      </c>
      <c r="V104" s="5"/>
      <c r="W104" s="5">
        <f t="shared" si="56"/>
        <v>0</v>
      </c>
      <c r="X104" s="5"/>
      <c r="Y104" s="5"/>
      <c r="Z104" s="5"/>
      <c r="AA104" s="4">
        <f t="shared" si="58"/>
        <v>4.761904761904762</v>
      </c>
      <c r="AB104" s="4">
        <f t="shared" si="57"/>
        <v>4.761904761904762</v>
      </c>
      <c r="AC104" s="2">
        <v>96</v>
      </c>
    </row>
    <row r="105" spans="1:29" ht="11.25">
      <c r="A105" s="5" t="s">
        <v>209</v>
      </c>
      <c r="B105" s="5" t="s">
        <v>210</v>
      </c>
      <c r="C105" s="5">
        <f>IF(D105="",0,(($D$7-D105+1)/$D$7)*100)</f>
        <v>0</v>
      </c>
      <c r="D105" s="5"/>
      <c r="E105" s="5">
        <f>IF(F105="",0,(($F$7-F105+1)/$F$7)*100)</f>
        <v>0</v>
      </c>
      <c r="F105" s="5"/>
      <c r="G105" s="5">
        <f>IF(H105="",0,(($H$7-H105+1)/$H$7)*100)</f>
        <v>0</v>
      </c>
      <c r="H105" s="5"/>
      <c r="I105" s="5">
        <f>IF(J105="",0,(($J$7-J105+1)/$J$7)*100)</f>
        <v>0</v>
      </c>
      <c r="J105" s="5"/>
      <c r="K105" s="5">
        <f>IF(L105="",0,(($L$7-L105+1)/$L$7)*100)</f>
        <v>0</v>
      </c>
      <c r="L105" s="5"/>
      <c r="M105" s="5">
        <f>IF(N105="",0,(($N$7-N105+1)/$N$7)*100)</f>
        <v>0</v>
      </c>
      <c r="N105" s="5"/>
      <c r="O105" s="5">
        <f>IF(P105="",0,(($P$7-P105+1)/$P$7)*100)</f>
        <v>0</v>
      </c>
      <c r="P105" s="5"/>
      <c r="Q105" s="5">
        <f>IF(R105="",0,(($R$7-R105+1)/$R$7)*100)</f>
        <v>0</v>
      </c>
      <c r="R105" s="5"/>
      <c r="S105" s="5">
        <f>IF(T105="",0,(($T$7-T105+1)/$T$7)*100)</f>
        <v>0</v>
      </c>
      <c r="T105" s="5"/>
      <c r="U105" s="5">
        <f>IF(V105="",0,(($V$7-V105+1)/$V$7)*100)</f>
        <v>4</v>
      </c>
      <c r="V105" s="5">
        <v>25</v>
      </c>
      <c r="W105" s="5">
        <f>IF(X105="",0,(($X$7-X105+1)/$X$7)*100)</f>
        <v>0</v>
      </c>
      <c r="X105" s="5"/>
      <c r="Y105" s="5"/>
      <c r="Z105" s="5"/>
      <c r="AA105" s="4">
        <f t="shared" si="58"/>
        <v>4</v>
      </c>
      <c r="AB105" s="4">
        <f>AA105</f>
        <v>4</v>
      </c>
      <c r="AC105" s="2">
        <v>97</v>
      </c>
    </row>
    <row r="106" spans="1:29" ht="11.25">
      <c r="A106" s="5" t="s">
        <v>126</v>
      </c>
      <c r="B106" s="5" t="s">
        <v>166</v>
      </c>
      <c r="C106" s="5">
        <f t="shared" si="48"/>
        <v>0</v>
      </c>
      <c r="D106" s="5"/>
      <c r="E106" s="5">
        <f t="shared" si="49"/>
        <v>0</v>
      </c>
      <c r="F106" s="5"/>
      <c r="G106" s="5">
        <f t="shared" si="50"/>
        <v>2.380952380952381</v>
      </c>
      <c r="H106" s="5">
        <v>42</v>
      </c>
      <c r="I106" s="5">
        <f t="shared" si="51"/>
        <v>0</v>
      </c>
      <c r="J106" s="5"/>
      <c r="K106" s="5">
        <f t="shared" si="52"/>
        <v>0</v>
      </c>
      <c r="L106" s="5"/>
      <c r="M106" s="5">
        <f t="shared" si="46"/>
        <v>0</v>
      </c>
      <c r="N106" s="5"/>
      <c r="O106" s="5">
        <f t="shared" si="53"/>
        <v>0</v>
      </c>
      <c r="P106" s="5"/>
      <c r="Q106" s="5">
        <f t="shared" si="54"/>
        <v>0</v>
      </c>
      <c r="R106" s="5"/>
      <c r="S106" s="5">
        <f t="shared" si="55"/>
        <v>0</v>
      </c>
      <c r="T106" s="5"/>
      <c r="U106" s="5">
        <f t="shared" si="47"/>
        <v>0</v>
      </c>
      <c r="V106" s="5"/>
      <c r="W106" s="5">
        <f t="shared" si="56"/>
        <v>0</v>
      </c>
      <c r="X106" s="5"/>
      <c r="Y106" s="5"/>
      <c r="Z106" s="5"/>
      <c r="AA106" s="4">
        <f t="shared" si="58"/>
        <v>2.380952380952381</v>
      </c>
      <c r="AB106" s="4">
        <f t="shared" si="57"/>
        <v>2.380952380952381</v>
      </c>
      <c r="AC106" s="2">
        <v>98</v>
      </c>
    </row>
  </sheetData>
  <sheetProtection/>
  <printOptions/>
  <pageMargins left="0.25" right="0.25" top="0.75" bottom="0.75" header="0.3" footer="0.3"/>
  <pageSetup horizontalDpi="300" verticalDpi="300" orientation="landscape" paperSize="9" r:id="rId2"/>
  <ignoredErrors>
    <ignoredError sqref="AA15 AA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Manning</dc:creator>
  <cp:keywords/>
  <dc:description/>
  <cp:lastModifiedBy>Paul</cp:lastModifiedBy>
  <cp:lastPrinted>2010-07-30T08:36:27Z</cp:lastPrinted>
  <dcterms:created xsi:type="dcterms:W3CDTF">2010-03-22T17:00:28Z</dcterms:created>
  <dcterms:modified xsi:type="dcterms:W3CDTF">2012-11-02T17:00:58Z</dcterms:modified>
  <cp:category/>
  <cp:version/>
  <cp:contentType/>
  <cp:contentStatus/>
</cp:coreProperties>
</file>