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activeTab="0"/>
  </bookViews>
  <sheets>
    <sheet name="UK Circuit 2018" sheetId="1" r:id="rId1"/>
  </sheets>
  <definedNames>
    <definedName name="Excel_BuiltIn__FilterDatabase_1">'UK Circuit 2018'!$A$8:$U$140</definedName>
    <definedName name="member">NA()</definedName>
  </definedNames>
  <calcPr fullCalcOnLoad="1"/>
</workbook>
</file>

<file path=xl/sharedStrings.xml><?xml version="1.0" encoding="utf-8"?>
<sst xmlns="http://schemas.openxmlformats.org/spreadsheetml/2006/main" count="314" uniqueCount="218">
  <si>
    <t>Date</t>
  </si>
  <si>
    <t>Competitor</t>
  </si>
  <si>
    <t>Venue</t>
  </si>
  <si>
    <t>Entries</t>
  </si>
  <si>
    <t>Club</t>
  </si>
  <si>
    <t>Sail number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</si>
  <si>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</si>
  <si>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</si>
  <si>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</si>
  <si>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</si>
  <si>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</si>
  <si>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</si>
  <si>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</si>
  <si>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</si>
  <si>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</si>
  <si>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</si>
  <si>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</si>
  <si>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Alex Knight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</si>
  <si>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</si>
  <si>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</si>
  <si>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</si>
  <si>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</si>
  <si>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</si>
  <si>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</si>
  <si>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</si>
  <si>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</si>
  <si>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</si>
  <si>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</si>
  <si>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</si>
  <si>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</si>
  <si>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</si>
  <si>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</si>
  <si>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</si>
  <si>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Andrew Gould</t>
  </si>
  <si>
    <t>Michael Palfreman</t>
  </si>
  <si>
    <t>Weston SC</t>
  </si>
  <si>
    <t>Ian Ellis</t>
  </si>
  <si>
    <t>Royal Findhorn YC</t>
  </si>
  <si>
    <t>Richard Pelley</t>
  </si>
  <si>
    <t>Alastair Conn</t>
  </si>
  <si>
    <t>Alastair Kerr</t>
  </si>
  <si>
    <t>Graham Priestley</t>
  </si>
  <si>
    <t>Ullswater SC</t>
  </si>
  <si>
    <t>Blackwater SC</t>
  </si>
  <si>
    <t>David Rickard</t>
  </si>
  <si>
    <t>Ben Rhodes</t>
  </si>
  <si>
    <t>Exe SC</t>
  </si>
  <si>
    <t>Ben Yeates</t>
  </si>
  <si>
    <t>Chanonry SC</t>
  </si>
  <si>
    <t>Stuart Keegan</t>
  </si>
  <si>
    <t>Iain Morton</t>
  </si>
  <si>
    <t>Richard Smith</t>
  </si>
  <si>
    <t>Blue Circle SC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</si>
  <si>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</si>
  <si>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</si>
  <si>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</si>
  <si>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</si>
  <si>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</si>
  <si>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</si>
  <si>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</si>
  <si>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</si>
  <si>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</si>
  <si>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</si>
  <si>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</si>
  <si>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</si>
  <si>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</si>
  <si>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</si>
  <si>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</si>
  <si>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</si>
  <si>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</si>
  <si>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</si>
  <si>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</si>
  <si>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</si>
  <si>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Alex Cooper</t>
  </si>
  <si>
    <t>Jason Rickards</t>
  </si>
  <si>
    <t>David Ayre</t>
  </si>
  <si>
    <t>Andrew Stickland</t>
  </si>
  <si>
    <t>Michael Gough</t>
  </si>
  <si>
    <t>Luke South</t>
  </si>
  <si>
    <t>Tim Chapman</t>
  </si>
  <si>
    <t>Jon Bailey</t>
  </si>
  <si>
    <t>Dylan Noble</t>
  </si>
  <si>
    <t>Martin Keegan</t>
  </si>
  <si>
    <t>John Evans</t>
  </si>
  <si>
    <t>Rob Cook</t>
  </si>
  <si>
    <t>Steve Wright</t>
  </si>
  <si>
    <t>David Moy</t>
  </si>
  <si>
    <t>Troy Christiansen</t>
  </si>
  <si>
    <t>Harry Wilson</t>
  </si>
  <si>
    <t>King George SC</t>
  </si>
  <si>
    <t>Neil Farmer</t>
  </si>
  <si>
    <t>Stuart Harris</t>
  </si>
  <si>
    <t>Banbury Sailing Club</t>
  </si>
  <si>
    <t>Tom Gilbert</t>
  </si>
  <si>
    <t>Bob Ladell</t>
  </si>
  <si>
    <t>Mike Dencher</t>
  </si>
  <si>
    <t>Jonathon Olin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</si>
  <si>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</si>
  <si>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</si>
  <si>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</si>
  <si>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</si>
  <si>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</si>
  <si>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</si>
  <si>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</si>
  <si>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</si>
  <si>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Nicholas MacWhirter</t>
  </si>
  <si>
    <t>Jamie Southwell</t>
  </si>
  <si>
    <t>Hill Head SC</t>
  </si>
  <si>
    <t>Andy Tarboton</t>
  </si>
  <si>
    <t>Richard Bone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</si>
  <si>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</si>
  <si>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</si>
  <si>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</si>
  <si>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</si>
  <si>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</si>
  <si>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</si>
  <si>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</si>
  <si>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</si>
  <si>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</si>
  <si>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Chris Wright</t>
  </si>
  <si>
    <t>Carsington SC</t>
  </si>
  <si>
    <t>Tom Taylor</t>
  </si>
  <si>
    <t>James Nuttal</t>
  </si>
  <si>
    <t>Dan Platten</t>
  </si>
  <si>
    <t>Royal Hospital SC</t>
  </si>
  <si>
    <t>Justin Healey</t>
  </si>
  <si>
    <t>Russ Clarke</t>
  </si>
  <si>
    <t>Tom Gillard</t>
  </si>
  <si>
    <t>Sheffield Viking SC</t>
  </si>
  <si>
    <t>Sean Thijsse</t>
  </si>
  <si>
    <t>Oliver Morrell</t>
  </si>
  <si>
    <t>Nick Lett</t>
  </si>
  <si>
    <t>Gary Stones</t>
  </si>
  <si>
    <t>Peter Hayward</t>
  </si>
  <si>
    <t>Eastbourne Sovereign SC</t>
  </si>
  <si>
    <t>4 events to count</t>
  </si>
  <si>
    <t>Andrew Wilde</t>
  </si>
  <si>
    <t>Ian Escritt</t>
  </si>
  <si>
    <t>Martin Bingham</t>
  </si>
  <si>
    <t>Keiren Graham</t>
  </si>
  <si>
    <t>Andy Peake</t>
  </si>
  <si>
    <t>Witsonian SC</t>
  </si>
  <si>
    <t>Graham Oliver</t>
  </si>
  <si>
    <t>Stone SC</t>
  </si>
  <si>
    <t>David Conlon</t>
  </si>
  <si>
    <t>Brightlingsea SC</t>
  </si>
  <si>
    <t>Jack Grogan</t>
  </si>
  <si>
    <t>West Mersea SC</t>
  </si>
  <si>
    <t>Unknown</t>
  </si>
  <si>
    <t>John McAfee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</si>
  <si>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</si>
  <si>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</si>
  <si>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</si>
  <si>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</si>
  <si>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</si>
  <si>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</si>
  <si>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</si>
  <si>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</si>
  <si>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</si>
  <si>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</si>
  <si>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</si>
  <si>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McGrane</t>
  </si>
  <si>
    <t>Ben Clegg</t>
  </si>
  <si>
    <t>Peter Greenhaugh</t>
  </si>
  <si>
    <t>GBR Musto Skiff Circuit 2018 Weighted results</t>
  </si>
  <si>
    <t>Dan Vincent</t>
  </si>
  <si>
    <t>Paul Smalley</t>
  </si>
  <si>
    <t>Chew Valley Lake SC</t>
  </si>
  <si>
    <t>Michael Simms</t>
  </si>
  <si>
    <t>Euan Hunter</t>
  </si>
  <si>
    <t>Gav Brewer</t>
  </si>
  <si>
    <t>Brennan Robinson</t>
  </si>
  <si>
    <t>RNYC</t>
  </si>
  <si>
    <t>Josh Bell</t>
  </si>
  <si>
    <t>John Piatt</t>
  </si>
  <si>
    <t>Paul Gilbert</t>
  </si>
  <si>
    <t>Harry McKien</t>
  </si>
  <si>
    <r>
      <t xml:space="preserve">Largs </t>
    </r>
    <r>
      <rPr>
        <b/>
        <i/>
        <sz val="8"/>
        <rFont val="Arial"/>
        <family val="2"/>
      </rPr>
      <t>Eurocup</t>
    </r>
  </si>
  <si>
    <r>
      <t xml:space="preserve">Castle Cove </t>
    </r>
    <r>
      <rPr>
        <b/>
        <i/>
        <sz val="8"/>
        <rFont val="Arial"/>
        <family val="2"/>
      </rPr>
      <t>Nationals</t>
    </r>
  </si>
  <si>
    <t>Erik Boerresen</t>
  </si>
  <si>
    <t>CSF</t>
  </si>
  <si>
    <t>Huud Ouwehand</t>
  </si>
  <si>
    <t>WSU de Krepel</t>
  </si>
  <si>
    <t>Lee Cullen</t>
  </si>
  <si>
    <t>Arun Yacht Club</t>
  </si>
  <si>
    <t>Olivier Vidal</t>
  </si>
  <si>
    <t>Mark Reynell</t>
  </si>
  <si>
    <t>Poole YC</t>
  </si>
  <si>
    <t>Eastbourne SSC</t>
  </si>
  <si>
    <t>Ullswater YC</t>
  </si>
  <si>
    <t>Pete Davenport</t>
  </si>
  <si>
    <t>Bassenthwiate SC</t>
  </si>
  <si>
    <t>Callum Findlay</t>
  </si>
  <si>
    <t>Neil Robison</t>
  </si>
  <si>
    <t>Largs SC</t>
  </si>
  <si>
    <t>MSCA</t>
  </si>
  <si>
    <t>###</t>
  </si>
  <si>
    <t>Events</t>
  </si>
  <si>
    <t>Lachlan Pearman</t>
  </si>
  <si>
    <t xml:space="preserve">Rutland SC </t>
  </si>
  <si>
    <r>
      <t xml:space="preserve">Grafham Water </t>
    </r>
    <r>
      <rPr>
        <b/>
        <i/>
        <sz val="8"/>
        <rFont val="Arial"/>
        <family val="2"/>
      </rPr>
      <t>Inlands</t>
    </r>
  </si>
  <si>
    <t>Derwent Reservoir</t>
  </si>
  <si>
    <t>Stewart Walker</t>
  </si>
  <si>
    <t>Calum Escritt</t>
  </si>
  <si>
    <t>Ben Gosling-Davis</t>
  </si>
  <si>
    <t>Graeme Oliver</t>
  </si>
  <si>
    <t>Ricky Robinson</t>
  </si>
  <si>
    <t>Royal Natal SC</t>
  </si>
  <si>
    <t>24-25th Mar</t>
  </si>
  <si>
    <t>21st-22nd Apr</t>
  </si>
  <si>
    <t>14-15th Apr</t>
  </si>
  <si>
    <t>7-8th July</t>
  </si>
  <si>
    <t>12-13th May</t>
  </si>
  <si>
    <t>19-20th May</t>
  </si>
  <si>
    <t>9-12th Aug</t>
  </si>
  <si>
    <t>25-26th Aug</t>
  </si>
  <si>
    <t>8-9th Sept</t>
  </si>
  <si>
    <t>3-4th Nov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</si>
</sst>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" fontId="19" fillId="0" borderId="12" xfId="0" applyNumberFormat="1" applyFont="1" applyBorder="1" applyAlignment="1">
      <alignment/>
    </xf>
    <xf numFmtId="1" fontId="19" fillId="0" borderId="12" xfId="0" applyNumberFormat="1" applyFont="1" applyBorder="1" applyAlignment="1">
      <alignment wrapText="1"/>
    </xf>
    <xf numFmtId="1" fontId="18" fillId="20" borderId="12" xfId="0" applyNumberFormat="1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20" borderId="13" xfId="0" applyNumberFormat="1" applyFont="1" applyFill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 applyAlignment="1">
      <alignment/>
    </xf>
    <xf numFmtId="1" fontId="18" fillId="20" borderId="15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1" fontId="18" fillId="0" borderId="14" xfId="0" applyNumberFormat="1" applyFont="1" applyBorder="1" applyAlignment="1">
      <alignment wrapText="1"/>
    </xf>
    <xf numFmtId="1" fontId="18" fillId="0" borderId="15" xfId="0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1" fontId="18" fillId="0" borderId="16" xfId="0" applyNumberFormat="1" applyFont="1" applyBorder="1" applyAlignment="1">
      <alignment/>
    </xf>
    <xf numFmtId="0" fontId="0" fillId="0" borderId="15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" xfId="0" applyFont="1" applyBorder="1" applyAlignment="1">
      <alignment wrapText="1"/>
    </xf>
    <xf numFmtId="1" fontId="19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21" fillId="0" borderId="18" xfId="0" applyNumberFormat="1" applyFont="1" applyBorder="1" applyAlignment="1">
      <alignment/>
    </xf>
    <xf numFmtId="0" fontId="18" fillId="0" borderId="15" xfId="0" applyFont="1" applyBorder="1" applyAlignment="1">
      <alignment horizontal="right" vertical="top" wrapText="1"/>
    </xf>
    <xf numFmtId="1" fontId="18" fillId="0" borderId="15" xfId="0" applyNumberFormat="1" applyFont="1" applyFill="1" applyBorder="1" applyAlignment="1">
      <alignment wrapText="1"/>
    </xf>
    <xf numFmtId="1" fontId="18" fillId="0" borderId="15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V10" sqref="V10"/>
    </sheetView>
  </sheetViews>
  <sheetFormatPr defaultColWidth="9.140625" defaultRowHeight="12.75"/>
  <cols>
    <col min="1" max="1" width="14.28125" style="1" customWidth="1"/>
    <col min="2" max="2" width="19.8515625" style="1" customWidth="1"/>
    <col min="3" max="3" width="5.57421875" style="1" customWidth="1"/>
    <col min="4" max="4" width="6.28125" style="1" bestFit="1" customWidth="1"/>
    <col min="5" max="5" width="2.28125" style="1" bestFit="1" customWidth="1"/>
    <col min="6" max="6" width="7.28125" style="1" customWidth="1"/>
    <col min="7" max="7" width="2.7109375" style="1" customWidth="1"/>
    <col min="8" max="8" width="6.57421875" style="1" customWidth="1"/>
    <col min="9" max="9" width="3.57421875" style="1" customWidth="1"/>
    <col min="10" max="10" width="6.7109375" style="1" customWidth="1"/>
    <col min="11" max="11" width="2.28125" style="1" bestFit="1" customWidth="1"/>
    <col min="12" max="12" width="7.00390625" style="1" customWidth="1"/>
    <col min="13" max="13" width="2.28125" style="1" bestFit="1" customWidth="1"/>
    <col min="14" max="14" width="7.8515625" style="1" customWidth="1"/>
    <col min="15" max="15" width="2.421875" style="1" customWidth="1"/>
    <col min="16" max="16" width="8.00390625" style="1" customWidth="1"/>
    <col min="17" max="17" width="2.57421875" style="1" bestFit="1" customWidth="1"/>
    <col min="18" max="18" width="7.57421875" style="1" customWidth="1"/>
    <col min="19" max="19" width="2.57421875" style="1" bestFit="1" customWidth="1"/>
    <col min="20" max="20" width="9.421875" style="1" customWidth="1"/>
    <col min="21" max="21" width="2.57421875" style="1" bestFit="1" customWidth="1"/>
    <col min="22" max="22" width="7.421875" style="1" customWidth="1"/>
    <col min="23" max="23" width="2.7109375" style="1" customWidth="1"/>
    <col min="24" max="24" width="5.00390625" style="1" customWidth="1"/>
    <col min="25" max="25" width="4.7109375" style="2" bestFit="1" customWidth="1"/>
    <col min="26" max="26" width="7.421875" style="2" customWidth="1"/>
    <col min="27" max="27" width="6.28125" style="1" customWidth="1"/>
    <col min="28" max="16384" width="9.140625" style="1" customWidth="1"/>
  </cols>
  <sheetData>
    <row r="1" spans="1:27" ht="15">
      <c r="A1" s="39" t="s">
        <v>164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5"/>
      <c r="Z1" s="6"/>
      <c r="AA1" s="19"/>
    </row>
    <row r="2" spans="1:27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4" t="s">
        <v>118</v>
      </c>
      <c r="Q2" s="6"/>
      <c r="R2" s="35"/>
      <c r="S2" s="6"/>
      <c r="T2" s="6"/>
      <c r="U2" s="6"/>
      <c r="V2" s="6"/>
      <c r="W2" s="6"/>
      <c r="Y2" s="6"/>
      <c r="Z2" s="6"/>
      <c r="AA2" s="19"/>
    </row>
    <row r="3" spans="1:27" ht="12.75">
      <c r="A3" s="36" t="s">
        <v>135</v>
      </c>
      <c r="B3" s="31"/>
      <c r="C3" s="29"/>
      <c r="D3" s="9">
        <v>1</v>
      </c>
      <c r="E3" s="9"/>
      <c r="F3" s="9">
        <v>2</v>
      </c>
      <c r="G3" s="9"/>
      <c r="H3" s="9">
        <v>3</v>
      </c>
      <c r="I3" s="9"/>
      <c r="J3" s="9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9"/>
      <c r="V3" s="9">
        <v>10</v>
      </c>
      <c r="W3" s="10"/>
      <c r="X3" s="8"/>
      <c r="Y3" s="8"/>
      <c r="Z3" s="8"/>
      <c r="AA3" s="11"/>
    </row>
    <row r="4" spans="1:27" ht="22.5" customHeight="1">
      <c r="A4" s="11" t="s">
        <v>0</v>
      </c>
      <c r="B4" s="30"/>
      <c r="C4" s="11"/>
      <c r="D4" s="10" t="s">
        <v>208</v>
      </c>
      <c r="E4" s="10"/>
      <c r="F4" s="32" t="s">
        <v>210</v>
      </c>
      <c r="G4" s="10"/>
      <c r="H4" s="32" t="s">
        <v>209</v>
      </c>
      <c r="I4" s="12"/>
      <c r="J4" s="10" t="s">
        <v>212</v>
      </c>
      <c r="K4" s="12"/>
      <c r="L4" s="10" t="s">
        <v>213</v>
      </c>
      <c r="M4" s="12"/>
      <c r="N4" s="10" t="s">
        <v>211</v>
      </c>
      <c r="O4" s="10"/>
      <c r="P4" s="10" t="s">
        <v>214</v>
      </c>
      <c r="Q4" s="12"/>
      <c r="R4" s="10" t="s">
        <v>215</v>
      </c>
      <c r="S4" s="10"/>
      <c r="T4" s="10" t="s">
        <v>216</v>
      </c>
      <c r="U4" s="10"/>
      <c r="V4" s="10" t="s">
        <v>217</v>
      </c>
      <c r="W4" s="8"/>
      <c r="X4" s="13"/>
      <c r="Y4" s="13"/>
      <c r="Z4" s="32"/>
      <c r="AA4" s="11"/>
    </row>
    <row r="5" spans="1:27" ht="30">
      <c r="A5" s="11" t="s">
        <v>1</v>
      </c>
      <c r="B5" s="11"/>
      <c r="C5" s="19" t="s">
        <v>2</v>
      </c>
      <c r="D5" s="15" t="s">
        <v>199</v>
      </c>
      <c r="E5" s="11"/>
      <c r="F5" s="15" t="s">
        <v>189</v>
      </c>
      <c r="G5" s="11"/>
      <c r="H5" s="15" t="s">
        <v>14</v>
      </c>
      <c r="I5" s="11"/>
      <c r="J5" s="33" t="s">
        <v>11</v>
      </c>
      <c r="K5" s="11"/>
      <c r="L5" s="33" t="s">
        <v>177</v>
      </c>
      <c r="M5" s="11"/>
      <c r="N5" s="15" t="s">
        <v>62</v>
      </c>
      <c r="O5" s="15"/>
      <c r="P5" s="33" t="s">
        <v>178</v>
      </c>
      <c r="Q5" s="15"/>
      <c r="R5" s="33" t="s">
        <v>201</v>
      </c>
      <c r="S5" s="15"/>
      <c r="T5" s="33" t="s">
        <v>188</v>
      </c>
      <c r="U5" s="15"/>
      <c r="V5" s="15" t="s">
        <v>200</v>
      </c>
      <c r="W5" s="11"/>
      <c r="X5" s="27"/>
      <c r="Y5" s="27"/>
      <c r="Z5" s="27"/>
      <c r="AA5" s="21"/>
    </row>
    <row r="6" spans="1:27" ht="40.5">
      <c r="A6" s="21" t="s">
        <v>3</v>
      </c>
      <c r="B6" s="21" t="s">
        <v>4</v>
      </c>
      <c r="C6" s="27" t="s">
        <v>5</v>
      </c>
      <c r="D6" s="11" t="s">
        <v>6</v>
      </c>
      <c r="E6" s="15">
        <v>15</v>
      </c>
      <c r="F6" s="11" t="s">
        <v>6</v>
      </c>
      <c r="G6" s="15">
        <v>12</v>
      </c>
      <c r="H6" s="11" t="s">
        <v>6</v>
      </c>
      <c r="I6" s="15">
        <v>48</v>
      </c>
      <c r="J6" s="11" t="s">
        <v>6</v>
      </c>
      <c r="K6" s="15">
        <v>13</v>
      </c>
      <c r="L6" s="11" t="s">
        <v>6</v>
      </c>
      <c r="M6" s="15">
        <v>6</v>
      </c>
      <c r="N6" s="11" t="s">
        <v>6</v>
      </c>
      <c r="O6" s="14">
        <v>8</v>
      </c>
      <c r="P6" s="11" t="s">
        <v>6</v>
      </c>
      <c r="Q6" s="14">
        <v>56</v>
      </c>
      <c r="R6" s="11" t="s">
        <v>6</v>
      </c>
      <c r="S6" s="14">
        <v>23</v>
      </c>
      <c r="T6" s="11" t="s">
        <v>6</v>
      </c>
      <c r="U6" s="14">
        <v>15</v>
      </c>
      <c r="V6" s="11" t="s">
        <v>6</v>
      </c>
      <c r="W6" s="37">
        <v>32</v>
      </c>
      <c r="X6" s="42" t="s">
        <v>197</v>
      </c>
      <c r="Y6" s="42" t="s">
        <v>7</v>
      </c>
      <c r="Z6" s="42" t="s">
        <v>8</v>
      </c>
      <c r="AA6" s="42" t="s">
        <v>9</v>
      </c>
    </row>
    <row r="7" spans="1:27" ht="9.75">
      <c r="A7" s="22" t="s">
        <v>10</v>
      </c>
      <c r="B7" s="22" t="s">
        <v>14</v>
      </c>
      <c r="C7" s="22">
        <v>544</v>
      </c>
      <c r="D7" s="20">
        <f aca="true" t="shared" si="0" ref="D7:D38">IF(E7="",0,(($E$6-E7+1)/$E$6)*100)</f>
        <v>100</v>
      </c>
      <c r="E7" s="11">
        <v>1</v>
      </c>
      <c r="F7" s="16">
        <f aca="true" t="shared" si="1" ref="F7:F38">IF(G7="",0,(($G$6-G7+1)/$G$6)*100)</f>
        <v>0</v>
      </c>
      <c r="G7" s="17">
        <v>13</v>
      </c>
      <c r="H7" s="16">
        <f aca="true" t="shared" si="2" ref="H7:H38">IF(I7="",0,(($I$6-I7+1)/$I$6)*100)</f>
        <v>83.33333333333334</v>
      </c>
      <c r="I7" s="11">
        <v>9</v>
      </c>
      <c r="J7" s="16">
        <f aca="true" t="shared" si="3" ref="J7:J38">IF(K7="",0,(($K$6-K7+1)/$K$6)*100)</f>
        <v>0</v>
      </c>
      <c r="K7" s="11">
        <v>14</v>
      </c>
      <c r="L7" s="16">
        <f aca="true" t="shared" si="4" ref="L7:L38">IF(M7="",0,(($M$6-M7+1)/$M$6)*100)</f>
        <v>0</v>
      </c>
      <c r="M7" s="11">
        <v>7</v>
      </c>
      <c r="N7" s="16">
        <f aca="true" t="shared" si="5" ref="N7:N38">IF(O7="",0,(($O$6-O7+1)/$O$6)*100)</f>
        <v>0</v>
      </c>
      <c r="O7" s="17">
        <v>9</v>
      </c>
      <c r="P7" s="16">
        <f aca="true" t="shared" si="6" ref="P7:P38">IF(Q7="",0,(($Q$6-Q7+1)/$Q$6)*100)</f>
        <v>85.71428571428571</v>
      </c>
      <c r="Q7" s="17">
        <v>9</v>
      </c>
      <c r="R7" s="16">
        <f aca="true" t="shared" si="7" ref="R7:R38">IF(S7="",0,(($S$6-S7+1)/$S$6)*100)</f>
        <v>91.30434782608695</v>
      </c>
      <c r="S7" s="11">
        <v>3</v>
      </c>
      <c r="T7" s="16">
        <f aca="true" t="shared" si="8" ref="T7:T38">IF(U7="",0,(($U$6-U7+1)/$U$6)*100)</f>
        <v>93.33333333333333</v>
      </c>
      <c r="U7" s="11">
        <v>2</v>
      </c>
      <c r="V7" s="16">
        <f aca="true" t="shared" si="9" ref="V7:V38">IF(W7="",0,(($W$6-W7+1)/$W$6)*100)</f>
        <v>90.625</v>
      </c>
      <c r="W7" s="38">
        <v>4</v>
      </c>
      <c r="X7" s="41">
        <f aca="true" t="shared" si="10" ref="X7:X38">10-(COUNTIF(D7:W7,0))</f>
        <v>6</v>
      </c>
      <c r="Y7" s="41">
        <f aca="true" t="shared" si="11" ref="Y7:Y38">D7+F7+H7+J7+L7+N7+P7+R7+T7+V7</f>
        <v>544.3103002070393</v>
      </c>
      <c r="Z7" s="41">
        <f>T7+D7+R7+V7</f>
        <v>375.26268115942025</v>
      </c>
      <c r="AA7" s="23">
        <v>1</v>
      </c>
    </row>
    <row r="8" spans="1:27" s="18" customFormat="1" ht="9.75">
      <c r="A8" s="23" t="s">
        <v>165</v>
      </c>
      <c r="B8" s="23" t="s">
        <v>14</v>
      </c>
      <c r="C8" s="23">
        <v>557</v>
      </c>
      <c r="D8" s="20">
        <f t="shared" si="0"/>
        <v>73.33333333333333</v>
      </c>
      <c r="E8" s="11">
        <v>5</v>
      </c>
      <c r="F8" s="16">
        <f t="shared" si="1"/>
        <v>0</v>
      </c>
      <c r="G8" s="17">
        <v>13</v>
      </c>
      <c r="H8" s="16">
        <f t="shared" si="2"/>
        <v>89.58333333333334</v>
      </c>
      <c r="I8" s="11">
        <v>6</v>
      </c>
      <c r="J8" s="16">
        <f t="shared" si="3"/>
        <v>53.84615384615385</v>
      </c>
      <c r="K8" s="11">
        <v>7</v>
      </c>
      <c r="L8" s="16">
        <f t="shared" si="4"/>
        <v>0</v>
      </c>
      <c r="M8" s="11">
        <v>7</v>
      </c>
      <c r="N8" s="16">
        <f t="shared" si="5"/>
        <v>87.5</v>
      </c>
      <c r="O8" s="17">
        <v>2</v>
      </c>
      <c r="P8" s="16">
        <f t="shared" si="6"/>
        <v>94.64285714285714</v>
      </c>
      <c r="Q8" s="17">
        <v>4</v>
      </c>
      <c r="R8" s="16">
        <f t="shared" si="7"/>
        <v>0</v>
      </c>
      <c r="S8" s="11">
        <v>24</v>
      </c>
      <c r="T8" s="16">
        <f t="shared" si="8"/>
        <v>100</v>
      </c>
      <c r="U8" s="11">
        <v>1</v>
      </c>
      <c r="V8" s="16">
        <f t="shared" si="9"/>
        <v>87.5</v>
      </c>
      <c r="W8" s="38">
        <v>5</v>
      </c>
      <c r="X8" s="41">
        <f t="shared" si="10"/>
        <v>7</v>
      </c>
      <c r="Y8" s="41">
        <f t="shared" si="11"/>
        <v>586.4056776556777</v>
      </c>
      <c r="Z8" s="41">
        <f>T8+H8+N8+P8</f>
        <v>371.7261904761905</v>
      </c>
      <c r="AA8" s="23">
        <v>2</v>
      </c>
    </row>
    <row r="9" spans="1:27" s="18" customFormat="1" ht="9.75">
      <c r="A9" s="22" t="s">
        <v>108</v>
      </c>
      <c r="B9" s="22" t="s">
        <v>98</v>
      </c>
      <c r="C9" s="28">
        <v>525</v>
      </c>
      <c r="D9" s="20">
        <f t="shared" si="0"/>
        <v>0</v>
      </c>
      <c r="E9" s="11">
        <v>16</v>
      </c>
      <c r="F9" s="16">
        <f t="shared" si="1"/>
        <v>0</v>
      </c>
      <c r="G9" s="17">
        <v>13</v>
      </c>
      <c r="H9" s="16">
        <f t="shared" si="2"/>
        <v>93.75</v>
      </c>
      <c r="I9" s="11">
        <v>4</v>
      </c>
      <c r="J9" s="16">
        <f t="shared" si="3"/>
        <v>100</v>
      </c>
      <c r="K9" s="11">
        <v>1</v>
      </c>
      <c r="L9" s="16">
        <f t="shared" si="4"/>
        <v>0</v>
      </c>
      <c r="M9" s="11">
        <v>7</v>
      </c>
      <c r="N9" s="16">
        <f t="shared" si="5"/>
        <v>0</v>
      </c>
      <c r="O9" s="11">
        <v>9</v>
      </c>
      <c r="P9" s="16">
        <f t="shared" si="6"/>
        <v>92.85714285714286</v>
      </c>
      <c r="Q9" s="17">
        <v>5</v>
      </c>
      <c r="R9" s="16">
        <f t="shared" si="7"/>
        <v>0</v>
      </c>
      <c r="S9" s="11">
        <v>24</v>
      </c>
      <c r="T9" s="16">
        <f t="shared" si="8"/>
        <v>53.333333333333336</v>
      </c>
      <c r="U9" s="11">
        <v>8</v>
      </c>
      <c r="V9" s="16">
        <f t="shared" si="9"/>
        <v>84.375</v>
      </c>
      <c r="W9" s="38">
        <v>6</v>
      </c>
      <c r="X9" s="41">
        <f t="shared" si="10"/>
        <v>5</v>
      </c>
      <c r="Y9" s="41">
        <f t="shared" si="11"/>
        <v>424.3154761904762</v>
      </c>
      <c r="Z9" s="41">
        <f>H9+J9+P9+V9</f>
        <v>370.9821428571429</v>
      </c>
      <c r="AA9" s="23">
        <v>3</v>
      </c>
    </row>
    <row r="10" spans="1:27" s="18" customFormat="1" ht="9.75">
      <c r="A10" s="22" t="s">
        <v>15</v>
      </c>
      <c r="B10" s="22" t="s">
        <v>194</v>
      </c>
      <c r="C10" s="22">
        <v>526</v>
      </c>
      <c r="D10" s="20">
        <f t="shared" si="0"/>
        <v>0</v>
      </c>
      <c r="E10" s="11">
        <v>16</v>
      </c>
      <c r="F10" s="16">
        <f t="shared" si="1"/>
        <v>91.66666666666666</v>
      </c>
      <c r="G10" s="17">
        <v>2</v>
      </c>
      <c r="H10" s="16">
        <f t="shared" si="2"/>
        <v>0</v>
      </c>
      <c r="I10" s="11">
        <v>49</v>
      </c>
      <c r="J10" s="16">
        <f t="shared" si="3"/>
        <v>0</v>
      </c>
      <c r="K10" s="11">
        <v>14</v>
      </c>
      <c r="L10" s="16">
        <f t="shared" si="4"/>
        <v>100</v>
      </c>
      <c r="M10" s="11">
        <v>1</v>
      </c>
      <c r="N10" s="16">
        <f t="shared" si="5"/>
        <v>0</v>
      </c>
      <c r="O10" s="17">
        <v>9</v>
      </c>
      <c r="P10" s="16">
        <f t="shared" si="6"/>
        <v>89.28571428571429</v>
      </c>
      <c r="Q10" s="17">
        <v>7</v>
      </c>
      <c r="R10" s="16">
        <f t="shared" si="7"/>
        <v>0</v>
      </c>
      <c r="S10" s="11">
        <v>24</v>
      </c>
      <c r="T10" s="16">
        <f t="shared" si="8"/>
        <v>0</v>
      </c>
      <c r="U10" s="11">
        <v>16</v>
      </c>
      <c r="V10" s="16">
        <f t="shared" si="9"/>
        <v>71.875</v>
      </c>
      <c r="W10" s="38">
        <v>10</v>
      </c>
      <c r="X10" s="41">
        <f t="shared" si="10"/>
        <v>4</v>
      </c>
      <c r="Y10" s="41">
        <f t="shared" si="11"/>
        <v>352.82738095238096</v>
      </c>
      <c r="Z10" s="41">
        <f>L10+F10+V10+P10</f>
        <v>352.8273809523809</v>
      </c>
      <c r="AA10" s="23">
        <v>4</v>
      </c>
    </row>
    <row r="11" spans="1:27" s="18" customFormat="1" ht="9.75">
      <c r="A11" s="22" t="s">
        <v>28</v>
      </c>
      <c r="B11" s="22" t="s">
        <v>29</v>
      </c>
      <c r="C11" s="23">
        <v>527</v>
      </c>
      <c r="D11" s="20">
        <f t="shared" si="0"/>
        <v>86.66666666666667</v>
      </c>
      <c r="E11" s="11">
        <v>3</v>
      </c>
      <c r="F11" s="16">
        <f t="shared" si="1"/>
        <v>0</v>
      </c>
      <c r="G11" s="17">
        <v>13</v>
      </c>
      <c r="H11" s="16">
        <f t="shared" si="2"/>
        <v>0</v>
      </c>
      <c r="I11" s="11">
        <v>49</v>
      </c>
      <c r="J11" s="16">
        <f t="shared" si="3"/>
        <v>0</v>
      </c>
      <c r="K11" s="11">
        <v>14</v>
      </c>
      <c r="L11" s="16">
        <f t="shared" si="4"/>
        <v>0</v>
      </c>
      <c r="M11" s="11">
        <v>7</v>
      </c>
      <c r="N11" s="16">
        <f t="shared" si="5"/>
        <v>0</v>
      </c>
      <c r="O11" s="17">
        <v>9</v>
      </c>
      <c r="P11" s="16">
        <f t="shared" si="6"/>
        <v>73.21428571428571</v>
      </c>
      <c r="Q11" s="17">
        <v>16</v>
      </c>
      <c r="R11" s="16">
        <f t="shared" si="7"/>
        <v>100</v>
      </c>
      <c r="S11" s="11">
        <v>1</v>
      </c>
      <c r="T11" s="16">
        <f t="shared" si="8"/>
        <v>0</v>
      </c>
      <c r="U11" s="11">
        <v>16</v>
      </c>
      <c r="V11" s="16">
        <f t="shared" si="9"/>
        <v>78.125</v>
      </c>
      <c r="W11" s="38">
        <v>8</v>
      </c>
      <c r="X11" s="41">
        <f t="shared" si="10"/>
        <v>4</v>
      </c>
      <c r="Y11" s="41">
        <f t="shared" si="11"/>
        <v>338.0059523809524</v>
      </c>
      <c r="Z11" s="41">
        <f>V11+D11+R11+P11</f>
        <v>338.0059523809524</v>
      </c>
      <c r="AA11" s="23">
        <v>5</v>
      </c>
    </row>
    <row r="12" spans="1:27" s="18" customFormat="1" ht="9.75">
      <c r="A12" s="22" t="s">
        <v>30</v>
      </c>
      <c r="B12" s="22" t="s">
        <v>16</v>
      </c>
      <c r="C12" s="22">
        <v>444</v>
      </c>
      <c r="D12" s="20">
        <f t="shared" si="0"/>
        <v>0</v>
      </c>
      <c r="E12" s="17">
        <v>16</v>
      </c>
      <c r="F12" s="16">
        <f t="shared" si="1"/>
        <v>58.333333333333336</v>
      </c>
      <c r="G12" s="17">
        <v>6</v>
      </c>
      <c r="H12" s="16">
        <f t="shared" si="2"/>
        <v>81.25</v>
      </c>
      <c r="I12" s="11">
        <v>10</v>
      </c>
      <c r="J12" s="16">
        <f t="shared" si="3"/>
        <v>0</v>
      </c>
      <c r="K12" s="11">
        <v>14</v>
      </c>
      <c r="L12" s="16">
        <f t="shared" si="4"/>
        <v>66.66666666666666</v>
      </c>
      <c r="M12" s="11">
        <v>3</v>
      </c>
      <c r="N12" s="16">
        <f t="shared" si="5"/>
        <v>0</v>
      </c>
      <c r="O12" s="11">
        <v>9</v>
      </c>
      <c r="P12" s="16">
        <f t="shared" si="6"/>
        <v>91.07142857142857</v>
      </c>
      <c r="Q12" s="17">
        <v>6</v>
      </c>
      <c r="R12" s="16">
        <f t="shared" si="7"/>
        <v>86.95652173913044</v>
      </c>
      <c r="S12" s="11">
        <v>4</v>
      </c>
      <c r="T12" s="16">
        <f t="shared" si="8"/>
        <v>0</v>
      </c>
      <c r="U12" s="11">
        <v>16</v>
      </c>
      <c r="V12" s="16">
        <f t="shared" si="9"/>
        <v>0</v>
      </c>
      <c r="W12" s="38">
        <v>33</v>
      </c>
      <c r="X12" s="41">
        <f t="shared" si="10"/>
        <v>5</v>
      </c>
      <c r="Y12" s="41">
        <f t="shared" si="11"/>
        <v>384.277950310559</v>
      </c>
      <c r="Z12" s="41">
        <f>L12+H12+R12+P12</f>
        <v>325.9446169772257</v>
      </c>
      <c r="AA12" s="23">
        <v>6</v>
      </c>
    </row>
    <row r="13" spans="1:27" s="18" customFormat="1" ht="9.75">
      <c r="A13" s="22" t="s">
        <v>32</v>
      </c>
      <c r="B13" s="22" t="s">
        <v>29</v>
      </c>
      <c r="C13" s="22">
        <v>546</v>
      </c>
      <c r="D13" s="20">
        <f t="shared" si="0"/>
        <v>93.33333333333333</v>
      </c>
      <c r="E13" s="17">
        <v>2</v>
      </c>
      <c r="F13" s="16">
        <f t="shared" si="1"/>
        <v>66.66666666666666</v>
      </c>
      <c r="G13" s="17">
        <v>5</v>
      </c>
      <c r="H13" s="16">
        <f t="shared" si="2"/>
        <v>0</v>
      </c>
      <c r="I13" s="17">
        <v>49</v>
      </c>
      <c r="J13" s="16">
        <f t="shared" si="3"/>
        <v>0</v>
      </c>
      <c r="K13" s="11">
        <v>14</v>
      </c>
      <c r="L13" s="16">
        <f t="shared" si="4"/>
        <v>83.33333333333334</v>
      </c>
      <c r="M13" s="11">
        <v>2</v>
      </c>
      <c r="N13" s="16">
        <f t="shared" si="5"/>
        <v>0</v>
      </c>
      <c r="O13" s="17">
        <v>9</v>
      </c>
      <c r="P13" s="16">
        <f t="shared" si="6"/>
        <v>0</v>
      </c>
      <c r="Q13" s="17">
        <v>57</v>
      </c>
      <c r="R13" s="16">
        <f t="shared" si="7"/>
        <v>82.6086956521739</v>
      </c>
      <c r="S13" s="11">
        <v>5</v>
      </c>
      <c r="T13" s="16">
        <f t="shared" si="8"/>
        <v>0</v>
      </c>
      <c r="U13" s="11">
        <v>16</v>
      </c>
      <c r="V13" s="16">
        <f t="shared" si="9"/>
        <v>59.375</v>
      </c>
      <c r="W13" s="38">
        <v>14</v>
      </c>
      <c r="X13" s="41">
        <f t="shared" si="10"/>
        <v>5</v>
      </c>
      <c r="Y13" s="41">
        <f t="shared" si="11"/>
        <v>385.31702898550725</v>
      </c>
      <c r="Z13" s="41">
        <f>F13+D13+R13+L13</f>
        <v>325.94202898550725</v>
      </c>
      <c r="AA13" s="23">
        <v>7</v>
      </c>
    </row>
    <row r="14" spans="1:27" s="18" customFormat="1" ht="9.75">
      <c r="A14" s="22" t="s">
        <v>13</v>
      </c>
      <c r="B14" s="22" t="s">
        <v>14</v>
      </c>
      <c r="C14" s="22">
        <v>302</v>
      </c>
      <c r="D14" s="20">
        <f t="shared" si="0"/>
        <v>0</v>
      </c>
      <c r="E14" s="11">
        <v>16</v>
      </c>
      <c r="F14" s="16">
        <f t="shared" si="1"/>
        <v>0</v>
      </c>
      <c r="G14" s="17">
        <v>13</v>
      </c>
      <c r="H14" s="16">
        <f t="shared" si="2"/>
        <v>97.91666666666666</v>
      </c>
      <c r="I14" s="11">
        <v>2</v>
      </c>
      <c r="J14" s="16">
        <f t="shared" si="3"/>
        <v>0</v>
      </c>
      <c r="K14" s="11">
        <v>14</v>
      </c>
      <c r="L14" s="16">
        <f t="shared" si="4"/>
        <v>0</v>
      </c>
      <c r="M14" s="11">
        <v>7</v>
      </c>
      <c r="N14" s="16">
        <f t="shared" si="5"/>
        <v>62.5</v>
      </c>
      <c r="O14" s="17">
        <v>4</v>
      </c>
      <c r="P14" s="16">
        <f t="shared" si="6"/>
        <v>96.42857142857143</v>
      </c>
      <c r="Q14" s="17">
        <v>3</v>
      </c>
      <c r="R14" s="16">
        <f t="shared" si="7"/>
        <v>0</v>
      </c>
      <c r="S14" s="11">
        <v>24</v>
      </c>
      <c r="T14" s="16">
        <f t="shared" si="8"/>
        <v>0</v>
      </c>
      <c r="U14" s="11">
        <v>16</v>
      </c>
      <c r="V14" s="16">
        <f t="shared" si="9"/>
        <v>75</v>
      </c>
      <c r="W14" s="38">
        <v>9</v>
      </c>
      <c r="X14" s="41">
        <f t="shared" si="10"/>
        <v>4</v>
      </c>
      <c r="Y14" s="41">
        <f t="shared" si="11"/>
        <v>331.8452380952381</v>
      </c>
      <c r="Z14" s="41">
        <f>H14+V15+N14+P14</f>
        <v>319.3452380952381</v>
      </c>
      <c r="AA14" s="23">
        <v>8</v>
      </c>
    </row>
    <row r="15" spans="1:27" s="18" customFormat="1" ht="9.75">
      <c r="A15" s="22" t="s">
        <v>31</v>
      </c>
      <c r="B15" s="22" t="s">
        <v>11</v>
      </c>
      <c r="C15" s="22">
        <v>582</v>
      </c>
      <c r="D15" s="20">
        <f t="shared" si="0"/>
        <v>60</v>
      </c>
      <c r="E15" s="11">
        <v>7</v>
      </c>
      <c r="F15" s="16">
        <f t="shared" si="1"/>
        <v>0</v>
      </c>
      <c r="G15" s="17">
        <v>13</v>
      </c>
      <c r="H15" s="16">
        <f t="shared" si="2"/>
        <v>85.41666666666666</v>
      </c>
      <c r="I15" s="11">
        <v>8</v>
      </c>
      <c r="J15" s="16">
        <f t="shared" si="3"/>
        <v>0</v>
      </c>
      <c r="K15" s="11">
        <v>14</v>
      </c>
      <c r="L15" s="16">
        <f t="shared" si="4"/>
        <v>0</v>
      </c>
      <c r="M15" s="11">
        <v>7</v>
      </c>
      <c r="N15" s="16">
        <f t="shared" si="5"/>
        <v>0</v>
      </c>
      <c r="O15" s="17">
        <v>9</v>
      </c>
      <c r="P15" s="16">
        <f t="shared" si="6"/>
        <v>67.85714285714286</v>
      </c>
      <c r="Q15" s="17">
        <v>19</v>
      </c>
      <c r="R15" s="16">
        <f t="shared" si="7"/>
        <v>73.91304347826086</v>
      </c>
      <c r="S15" s="11">
        <v>7</v>
      </c>
      <c r="T15" s="16">
        <f t="shared" si="8"/>
        <v>73.33333333333333</v>
      </c>
      <c r="U15" s="11">
        <v>5</v>
      </c>
      <c r="V15" s="16">
        <f t="shared" si="9"/>
        <v>62.5</v>
      </c>
      <c r="W15" s="38">
        <v>13</v>
      </c>
      <c r="X15" s="41">
        <f t="shared" si="10"/>
        <v>6</v>
      </c>
      <c r="Y15" s="41">
        <f t="shared" si="11"/>
        <v>423.0201863354037</v>
      </c>
      <c r="Z15" s="41">
        <f>H15+T15+R15+P15</f>
        <v>300.52018633540376</v>
      </c>
      <c r="AA15" s="23">
        <v>9</v>
      </c>
    </row>
    <row r="16" spans="1:27" ht="9.75">
      <c r="A16" s="22" t="s">
        <v>21</v>
      </c>
      <c r="B16" s="22" t="s">
        <v>14</v>
      </c>
      <c r="C16" s="22">
        <v>534</v>
      </c>
      <c r="D16" s="20">
        <f t="shared" si="0"/>
        <v>0</v>
      </c>
      <c r="E16" s="17">
        <v>16</v>
      </c>
      <c r="F16" s="16">
        <f t="shared" si="1"/>
        <v>0</v>
      </c>
      <c r="G16" s="17">
        <v>13</v>
      </c>
      <c r="H16" s="16">
        <f t="shared" si="2"/>
        <v>95.83333333333334</v>
      </c>
      <c r="I16" s="17">
        <v>3</v>
      </c>
      <c r="J16" s="16">
        <f t="shared" si="3"/>
        <v>0</v>
      </c>
      <c r="K16" s="17">
        <v>14</v>
      </c>
      <c r="L16" s="16">
        <f t="shared" si="4"/>
        <v>0</v>
      </c>
      <c r="M16" s="17">
        <v>7</v>
      </c>
      <c r="N16" s="16">
        <f t="shared" si="5"/>
        <v>0</v>
      </c>
      <c r="O16" s="17">
        <v>9</v>
      </c>
      <c r="P16" s="16">
        <f t="shared" si="6"/>
        <v>100</v>
      </c>
      <c r="Q16" s="17">
        <v>1</v>
      </c>
      <c r="R16" s="16">
        <f t="shared" si="7"/>
        <v>0</v>
      </c>
      <c r="S16" s="17">
        <v>24</v>
      </c>
      <c r="T16" s="16">
        <f t="shared" si="8"/>
        <v>0</v>
      </c>
      <c r="U16" s="11">
        <v>16</v>
      </c>
      <c r="V16" s="16">
        <f t="shared" si="9"/>
        <v>100</v>
      </c>
      <c r="W16" s="38">
        <v>1</v>
      </c>
      <c r="X16" s="41">
        <f t="shared" si="10"/>
        <v>3</v>
      </c>
      <c r="Y16" s="41">
        <f t="shared" si="11"/>
        <v>295.83333333333337</v>
      </c>
      <c r="Z16" s="41">
        <f>H16+V16+P16+T16</f>
        <v>295.83333333333337</v>
      </c>
      <c r="AA16" s="23">
        <v>10</v>
      </c>
    </row>
    <row r="17" spans="1:27" ht="9.75">
      <c r="A17" s="26" t="s">
        <v>38</v>
      </c>
      <c r="B17" s="22" t="s">
        <v>14</v>
      </c>
      <c r="C17" s="23">
        <v>469</v>
      </c>
      <c r="D17" s="20">
        <f t="shared" si="0"/>
        <v>53.333333333333336</v>
      </c>
      <c r="E17" s="11">
        <v>8</v>
      </c>
      <c r="F17" s="16">
        <f t="shared" si="1"/>
        <v>0</v>
      </c>
      <c r="G17" s="17">
        <v>13</v>
      </c>
      <c r="H17" s="16">
        <f t="shared" si="2"/>
        <v>77.08333333333334</v>
      </c>
      <c r="I17" s="11">
        <v>12</v>
      </c>
      <c r="J17" s="16">
        <f t="shared" si="3"/>
        <v>0</v>
      </c>
      <c r="K17" s="11">
        <v>14</v>
      </c>
      <c r="L17" s="16">
        <f t="shared" si="4"/>
        <v>0</v>
      </c>
      <c r="M17" s="11">
        <v>7</v>
      </c>
      <c r="N17" s="16">
        <f t="shared" si="5"/>
        <v>75</v>
      </c>
      <c r="O17" s="17">
        <v>3</v>
      </c>
      <c r="P17" s="16">
        <f t="shared" si="6"/>
        <v>80.35714285714286</v>
      </c>
      <c r="Q17" s="17">
        <v>12</v>
      </c>
      <c r="R17" s="16">
        <f t="shared" si="7"/>
        <v>0</v>
      </c>
      <c r="S17" s="11">
        <v>24</v>
      </c>
      <c r="T17" s="16">
        <f t="shared" si="8"/>
        <v>60</v>
      </c>
      <c r="U17" s="11">
        <v>7</v>
      </c>
      <c r="V17" s="16">
        <f t="shared" si="9"/>
        <v>56.25</v>
      </c>
      <c r="W17" s="38">
        <v>15</v>
      </c>
      <c r="X17" s="41">
        <f t="shared" si="10"/>
        <v>6</v>
      </c>
      <c r="Y17" s="41">
        <f t="shared" si="11"/>
        <v>402.0238095238095</v>
      </c>
      <c r="Z17" s="41">
        <f>H17+T17+N17+P17</f>
        <v>292.4404761904762</v>
      </c>
      <c r="AA17" s="23">
        <v>11</v>
      </c>
    </row>
    <row r="18" spans="1:27" s="18" customFormat="1" ht="9.75">
      <c r="A18" s="26" t="s">
        <v>27</v>
      </c>
      <c r="B18" s="22" t="s">
        <v>14</v>
      </c>
      <c r="C18" s="23">
        <v>548</v>
      </c>
      <c r="D18" s="20">
        <f t="shared" si="0"/>
        <v>0</v>
      </c>
      <c r="E18" s="11">
        <v>16</v>
      </c>
      <c r="F18" s="16">
        <f t="shared" si="1"/>
        <v>0</v>
      </c>
      <c r="G18" s="17">
        <v>13</v>
      </c>
      <c r="H18" s="16">
        <f t="shared" si="2"/>
        <v>87.5</v>
      </c>
      <c r="I18" s="11">
        <v>7</v>
      </c>
      <c r="J18" s="16">
        <f t="shared" si="3"/>
        <v>0</v>
      </c>
      <c r="K18" s="11">
        <v>14</v>
      </c>
      <c r="L18" s="16">
        <f t="shared" si="4"/>
        <v>0</v>
      </c>
      <c r="M18" s="11">
        <v>7</v>
      </c>
      <c r="N18" s="16">
        <f t="shared" si="5"/>
        <v>0</v>
      </c>
      <c r="O18" s="17">
        <v>9</v>
      </c>
      <c r="P18" s="16">
        <f t="shared" si="6"/>
        <v>98.21428571428571</v>
      </c>
      <c r="Q18" s="17">
        <v>2</v>
      </c>
      <c r="R18" s="16">
        <f t="shared" si="7"/>
        <v>0</v>
      </c>
      <c r="S18" s="11">
        <v>24</v>
      </c>
      <c r="T18" s="16">
        <f t="shared" si="8"/>
        <v>0</v>
      </c>
      <c r="U18" s="11">
        <v>16</v>
      </c>
      <c r="V18" s="16">
        <f t="shared" si="9"/>
        <v>96.875</v>
      </c>
      <c r="W18" s="38">
        <v>2</v>
      </c>
      <c r="X18" s="41">
        <f t="shared" si="10"/>
        <v>3</v>
      </c>
      <c r="Y18" s="41">
        <f t="shared" si="11"/>
        <v>282.5892857142857</v>
      </c>
      <c r="Z18" s="41">
        <f>Y18</f>
        <v>282.5892857142857</v>
      </c>
      <c r="AA18" s="23">
        <v>12</v>
      </c>
    </row>
    <row r="19" spans="1:27" s="18" customFormat="1" ht="9.75">
      <c r="A19" s="22" t="s">
        <v>23</v>
      </c>
      <c r="B19" s="22" t="s">
        <v>24</v>
      </c>
      <c r="C19" s="22">
        <v>535</v>
      </c>
      <c r="D19" s="20">
        <f t="shared" si="0"/>
        <v>0</v>
      </c>
      <c r="E19" s="11">
        <v>16</v>
      </c>
      <c r="F19" s="16">
        <f t="shared" si="1"/>
        <v>0</v>
      </c>
      <c r="G19" s="17">
        <v>13</v>
      </c>
      <c r="H19" s="16">
        <f t="shared" si="2"/>
        <v>66.66666666666666</v>
      </c>
      <c r="I19" s="11">
        <v>17</v>
      </c>
      <c r="J19" s="16">
        <f t="shared" si="3"/>
        <v>38.46153846153847</v>
      </c>
      <c r="K19" s="11">
        <v>9</v>
      </c>
      <c r="L19" s="16">
        <f t="shared" si="4"/>
        <v>0</v>
      </c>
      <c r="M19" s="11">
        <v>7</v>
      </c>
      <c r="N19" s="16">
        <f t="shared" si="5"/>
        <v>0</v>
      </c>
      <c r="O19" s="17">
        <v>9</v>
      </c>
      <c r="P19" s="16">
        <f t="shared" si="6"/>
        <v>75</v>
      </c>
      <c r="Q19" s="17">
        <v>15</v>
      </c>
      <c r="R19" s="16">
        <f t="shared" si="7"/>
        <v>0</v>
      </c>
      <c r="S19" s="11">
        <v>24</v>
      </c>
      <c r="T19" s="16">
        <f t="shared" si="8"/>
        <v>80</v>
      </c>
      <c r="U19" s="11">
        <v>4</v>
      </c>
      <c r="V19" s="16">
        <f t="shared" si="9"/>
        <v>53.125</v>
      </c>
      <c r="W19" s="38">
        <v>16</v>
      </c>
      <c r="X19" s="41">
        <f t="shared" si="10"/>
        <v>5</v>
      </c>
      <c r="Y19" s="41">
        <f t="shared" si="11"/>
        <v>313.25320512820514</v>
      </c>
      <c r="Z19" s="41">
        <f>H19+V19+P19+T19</f>
        <v>274.79166666666663</v>
      </c>
      <c r="AA19" s="23">
        <v>13</v>
      </c>
    </row>
    <row r="20" spans="1:27" s="18" customFormat="1" ht="9.75">
      <c r="A20" s="25" t="s">
        <v>74</v>
      </c>
      <c r="B20" s="22" t="s">
        <v>195</v>
      </c>
      <c r="C20" s="28">
        <v>315</v>
      </c>
      <c r="D20" s="20">
        <f t="shared" si="0"/>
        <v>46.666666666666664</v>
      </c>
      <c r="E20" s="11">
        <v>9</v>
      </c>
      <c r="F20" s="16">
        <f t="shared" si="1"/>
        <v>0</v>
      </c>
      <c r="G20" s="17">
        <v>13</v>
      </c>
      <c r="H20" s="16">
        <f t="shared" si="2"/>
        <v>50</v>
      </c>
      <c r="I20" s="11">
        <v>25</v>
      </c>
      <c r="J20" s="16">
        <f t="shared" si="3"/>
        <v>46.15384615384615</v>
      </c>
      <c r="K20" s="11">
        <v>8</v>
      </c>
      <c r="L20" s="16">
        <f t="shared" si="4"/>
        <v>0</v>
      </c>
      <c r="M20" s="11">
        <v>7</v>
      </c>
      <c r="N20" s="16">
        <f t="shared" si="5"/>
        <v>0</v>
      </c>
      <c r="O20" s="17">
        <v>9</v>
      </c>
      <c r="P20" s="16">
        <f t="shared" si="6"/>
        <v>71.42857142857143</v>
      </c>
      <c r="Q20" s="17">
        <v>17</v>
      </c>
      <c r="R20" s="16">
        <f t="shared" si="7"/>
        <v>69.56521739130434</v>
      </c>
      <c r="S20" s="11">
        <v>8</v>
      </c>
      <c r="T20" s="16">
        <f t="shared" si="8"/>
        <v>46.666666666666664</v>
      </c>
      <c r="U20" s="11">
        <v>9</v>
      </c>
      <c r="V20" s="16">
        <f t="shared" si="9"/>
        <v>50</v>
      </c>
      <c r="W20" s="38">
        <v>17</v>
      </c>
      <c r="X20" s="41">
        <f t="shared" si="10"/>
        <v>7</v>
      </c>
      <c r="Y20" s="41">
        <f t="shared" si="11"/>
        <v>380.4809683070553</v>
      </c>
      <c r="Z20" s="41">
        <f>H20+V20+R20+P20</f>
        <v>240.99378881987576</v>
      </c>
      <c r="AA20" s="23">
        <v>14</v>
      </c>
    </row>
    <row r="21" spans="1:27" s="18" customFormat="1" ht="9.75">
      <c r="A21" s="22" t="s">
        <v>19</v>
      </c>
      <c r="B21" s="22" t="s">
        <v>11</v>
      </c>
      <c r="C21" s="22">
        <v>547</v>
      </c>
      <c r="D21" s="20">
        <f t="shared" si="0"/>
        <v>80</v>
      </c>
      <c r="E21" s="11">
        <v>4</v>
      </c>
      <c r="F21" s="16">
        <f t="shared" si="1"/>
        <v>0</v>
      </c>
      <c r="G21" s="17">
        <v>13</v>
      </c>
      <c r="H21" s="16">
        <f t="shared" si="2"/>
        <v>0</v>
      </c>
      <c r="I21" s="11">
        <v>49</v>
      </c>
      <c r="J21" s="16">
        <f t="shared" si="3"/>
        <v>92.3076923076923</v>
      </c>
      <c r="K21" s="11">
        <v>2</v>
      </c>
      <c r="L21" s="16">
        <f t="shared" si="4"/>
        <v>0</v>
      </c>
      <c r="M21" s="11">
        <v>7</v>
      </c>
      <c r="N21" s="16">
        <f t="shared" si="5"/>
        <v>0</v>
      </c>
      <c r="O21" s="17">
        <v>9</v>
      </c>
      <c r="P21" s="16">
        <f t="shared" si="6"/>
        <v>64.28571428571429</v>
      </c>
      <c r="Q21" s="17">
        <v>21</v>
      </c>
      <c r="R21" s="16">
        <f t="shared" si="7"/>
        <v>0</v>
      </c>
      <c r="S21" s="11">
        <v>24</v>
      </c>
      <c r="T21" s="16">
        <f t="shared" si="8"/>
        <v>0</v>
      </c>
      <c r="U21" s="11">
        <v>16</v>
      </c>
      <c r="V21" s="16">
        <f t="shared" si="9"/>
        <v>0</v>
      </c>
      <c r="W21" s="38">
        <v>33</v>
      </c>
      <c r="X21" s="41">
        <f t="shared" si="10"/>
        <v>3</v>
      </c>
      <c r="Y21" s="41">
        <f t="shared" si="11"/>
        <v>236.5934065934066</v>
      </c>
      <c r="Z21" s="41">
        <f>J21+D21+N21+P21</f>
        <v>236.5934065934066</v>
      </c>
      <c r="AA21" s="23">
        <v>15</v>
      </c>
    </row>
    <row r="22" spans="1:27" s="18" customFormat="1" ht="9.75">
      <c r="A22" s="22" t="s">
        <v>33</v>
      </c>
      <c r="B22" s="22" t="s">
        <v>14</v>
      </c>
      <c r="C22" s="22">
        <v>584</v>
      </c>
      <c r="D22" s="20">
        <f t="shared" si="0"/>
        <v>0</v>
      </c>
      <c r="E22" s="11">
        <v>16</v>
      </c>
      <c r="F22" s="16">
        <f t="shared" si="1"/>
        <v>0</v>
      </c>
      <c r="G22" s="17">
        <v>13</v>
      </c>
      <c r="H22" s="16">
        <f t="shared" si="2"/>
        <v>33.33333333333333</v>
      </c>
      <c r="I22" s="17">
        <v>33</v>
      </c>
      <c r="J22" s="16">
        <f t="shared" si="3"/>
        <v>0</v>
      </c>
      <c r="K22" s="11">
        <v>14</v>
      </c>
      <c r="L22" s="16">
        <f t="shared" si="4"/>
        <v>0</v>
      </c>
      <c r="M22" s="11">
        <v>7</v>
      </c>
      <c r="N22" s="16">
        <f t="shared" si="5"/>
        <v>0</v>
      </c>
      <c r="O22" s="17">
        <v>9</v>
      </c>
      <c r="P22" s="16">
        <f t="shared" si="6"/>
        <v>69.64285714285714</v>
      </c>
      <c r="Q22" s="17">
        <v>18</v>
      </c>
      <c r="R22" s="16">
        <f t="shared" si="7"/>
        <v>0</v>
      </c>
      <c r="S22" s="11">
        <v>24</v>
      </c>
      <c r="T22" s="16">
        <f t="shared" si="8"/>
        <v>86.66666666666667</v>
      </c>
      <c r="U22" s="11">
        <v>3</v>
      </c>
      <c r="V22" s="16">
        <f t="shared" si="9"/>
        <v>46.875</v>
      </c>
      <c r="W22" s="38">
        <v>18</v>
      </c>
      <c r="X22" s="41">
        <f t="shared" si="10"/>
        <v>4</v>
      </c>
      <c r="Y22" s="41">
        <f t="shared" si="11"/>
        <v>236.51785714285714</v>
      </c>
      <c r="Z22" s="41">
        <f>H22+V22+P22+T22</f>
        <v>236.51785714285717</v>
      </c>
      <c r="AA22" s="23">
        <v>16</v>
      </c>
    </row>
    <row r="23" spans="1:27" s="18" customFormat="1" ht="9.75">
      <c r="A23" s="22" t="s">
        <v>17</v>
      </c>
      <c r="B23" s="22" t="s">
        <v>18</v>
      </c>
      <c r="C23" s="23">
        <v>372</v>
      </c>
      <c r="D23" s="20">
        <f t="shared" si="0"/>
        <v>0</v>
      </c>
      <c r="E23" s="11">
        <v>16</v>
      </c>
      <c r="F23" s="16">
        <f t="shared" si="1"/>
        <v>0</v>
      </c>
      <c r="G23" s="17">
        <v>13</v>
      </c>
      <c r="H23" s="16">
        <f t="shared" si="2"/>
        <v>47.91666666666667</v>
      </c>
      <c r="I23" s="11">
        <v>26</v>
      </c>
      <c r="J23" s="16">
        <f t="shared" si="3"/>
        <v>84.61538461538461</v>
      </c>
      <c r="K23" s="11">
        <v>3</v>
      </c>
      <c r="L23" s="16">
        <f t="shared" si="4"/>
        <v>0</v>
      </c>
      <c r="M23" s="11">
        <v>7</v>
      </c>
      <c r="N23" s="16">
        <f t="shared" si="5"/>
        <v>0</v>
      </c>
      <c r="O23" s="17">
        <v>9</v>
      </c>
      <c r="P23" s="16">
        <f t="shared" si="6"/>
        <v>83.92857142857143</v>
      </c>
      <c r="Q23" s="17">
        <v>10</v>
      </c>
      <c r="R23" s="16">
        <f t="shared" si="7"/>
        <v>0</v>
      </c>
      <c r="S23" s="11">
        <v>24</v>
      </c>
      <c r="T23" s="16">
        <f t="shared" si="8"/>
        <v>0</v>
      </c>
      <c r="U23" s="11">
        <v>16</v>
      </c>
      <c r="V23" s="16">
        <f t="shared" si="9"/>
        <v>0</v>
      </c>
      <c r="W23" s="38">
        <v>33</v>
      </c>
      <c r="X23" s="41">
        <f t="shared" si="10"/>
        <v>3</v>
      </c>
      <c r="Y23" s="41">
        <f t="shared" si="11"/>
        <v>216.46062271062272</v>
      </c>
      <c r="Z23" s="41">
        <f>J23+H23+N23+P23</f>
        <v>216.46062271062272</v>
      </c>
      <c r="AA23" s="23">
        <v>17</v>
      </c>
    </row>
    <row r="24" spans="1:27" ht="9.75">
      <c r="A24" s="23" t="s">
        <v>168</v>
      </c>
      <c r="B24" s="22" t="s">
        <v>120</v>
      </c>
      <c r="C24" s="23">
        <v>566</v>
      </c>
      <c r="D24" s="20">
        <f t="shared" si="0"/>
        <v>33.33333333333333</v>
      </c>
      <c r="E24" s="11">
        <v>11</v>
      </c>
      <c r="F24" s="16">
        <f t="shared" si="1"/>
        <v>0</v>
      </c>
      <c r="G24" s="17">
        <v>13</v>
      </c>
      <c r="H24" s="16">
        <f t="shared" si="2"/>
        <v>56.25</v>
      </c>
      <c r="I24" s="11">
        <v>22</v>
      </c>
      <c r="J24" s="16">
        <f t="shared" si="3"/>
        <v>61.53846153846154</v>
      </c>
      <c r="K24" s="11">
        <v>6</v>
      </c>
      <c r="L24" s="16">
        <f t="shared" si="4"/>
        <v>0</v>
      </c>
      <c r="M24" s="11">
        <v>7</v>
      </c>
      <c r="N24" s="16">
        <f t="shared" si="5"/>
        <v>0</v>
      </c>
      <c r="O24" s="17">
        <v>9</v>
      </c>
      <c r="P24" s="16">
        <f t="shared" si="6"/>
        <v>55.35714285714286</v>
      </c>
      <c r="Q24" s="17">
        <v>26</v>
      </c>
      <c r="R24" s="16">
        <f t="shared" si="7"/>
        <v>0</v>
      </c>
      <c r="S24" s="11">
        <v>24</v>
      </c>
      <c r="T24" s="16">
        <f t="shared" si="8"/>
        <v>0</v>
      </c>
      <c r="U24" s="11">
        <v>16</v>
      </c>
      <c r="V24" s="16">
        <f t="shared" si="9"/>
        <v>0</v>
      </c>
      <c r="W24" s="38">
        <v>33</v>
      </c>
      <c r="X24" s="41">
        <f t="shared" si="10"/>
        <v>4</v>
      </c>
      <c r="Y24" s="41">
        <f t="shared" si="11"/>
        <v>206.47893772893772</v>
      </c>
      <c r="Z24" s="41">
        <f>H24+J24+P24+D24</f>
        <v>206.47893772893775</v>
      </c>
      <c r="AA24" s="23">
        <v>18</v>
      </c>
    </row>
    <row r="25" spans="1:27" s="18" customFormat="1" ht="9.75">
      <c r="A25" s="22" t="s">
        <v>99</v>
      </c>
      <c r="B25" s="22" t="s">
        <v>62</v>
      </c>
      <c r="C25" s="23">
        <v>499</v>
      </c>
      <c r="D25" s="20">
        <f t="shared" si="0"/>
        <v>0</v>
      </c>
      <c r="E25" s="11">
        <v>16</v>
      </c>
      <c r="F25" s="16">
        <f t="shared" si="1"/>
        <v>0</v>
      </c>
      <c r="G25" s="17">
        <v>13</v>
      </c>
      <c r="H25" s="16">
        <f t="shared" si="2"/>
        <v>91.66666666666666</v>
      </c>
      <c r="I25" s="11">
        <v>5</v>
      </c>
      <c r="J25" s="16">
        <f t="shared" si="3"/>
        <v>0</v>
      </c>
      <c r="K25" s="11">
        <v>14</v>
      </c>
      <c r="L25" s="16">
        <f t="shared" si="4"/>
        <v>0</v>
      </c>
      <c r="M25" s="11">
        <v>7</v>
      </c>
      <c r="N25" s="16">
        <f t="shared" si="5"/>
        <v>100</v>
      </c>
      <c r="O25" s="17">
        <v>1</v>
      </c>
      <c r="P25" s="16">
        <f t="shared" si="6"/>
        <v>0</v>
      </c>
      <c r="Q25" s="17">
        <v>57</v>
      </c>
      <c r="R25" s="16">
        <f t="shared" si="7"/>
        <v>0</v>
      </c>
      <c r="S25" s="11">
        <v>24</v>
      </c>
      <c r="T25" s="16">
        <f t="shared" si="8"/>
        <v>0</v>
      </c>
      <c r="U25" s="11">
        <v>16</v>
      </c>
      <c r="V25" s="16">
        <f t="shared" si="9"/>
        <v>0</v>
      </c>
      <c r="W25" s="38">
        <v>33</v>
      </c>
      <c r="X25" s="41">
        <f t="shared" si="10"/>
        <v>2</v>
      </c>
      <c r="Y25" s="41">
        <f t="shared" si="11"/>
        <v>191.66666666666666</v>
      </c>
      <c r="Z25" s="41">
        <f aca="true" t="shared" si="12" ref="Z25:Z31">Y25</f>
        <v>191.66666666666666</v>
      </c>
      <c r="AA25" s="23">
        <v>19</v>
      </c>
    </row>
    <row r="26" spans="1:27" ht="9.75">
      <c r="A26" s="22" t="s">
        <v>101</v>
      </c>
      <c r="B26" s="22" t="s">
        <v>14</v>
      </c>
      <c r="C26" s="22">
        <v>375</v>
      </c>
      <c r="D26" s="20">
        <f t="shared" si="0"/>
        <v>0</v>
      </c>
      <c r="E26" s="11">
        <v>16</v>
      </c>
      <c r="F26" s="16">
        <f t="shared" si="1"/>
        <v>0</v>
      </c>
      <c r="G26" s="17">
        <v>13</v>
      </c>
      <c r="H26" s="16">
        <f t="shared" si="2"/>
        <v>43.75</v>
      </c>
      <c r="I26" s="17">
        <v>28</v>
      </c>
      <c r="J26" s="16">
        <f t="shared" si="3"/>
        <v>0</v>
      </c>
      <c r="K26" s="11">
        <v>14</v>
      </c>
      <c r="L26" s="16">
        <f t="shared" si="4"/>
        <v>0</v>
      </c>
      <c r="M26" s="11">
        <v>7</v>
      </c>
      <c r="N26" s="16">
        <f t="shared" si="5"/>
        <v>0</v>
      </c>
      <c r="O26" s="17">
        <v>9</v>
      </c>
      <c r="P26" s="16">
        <f t="shared" si="6"/>
        <v>0</v>
      </c>
      <c r="Q26" s="17">
        <v>57</v>
      </c>
      <c r="R26" s="16">
        <f t="shared" si="7"/>
        <v>0</v>
      </c>
      <c r="S26" s="11">
        <v>24</v>
      </c>
      <c r="T26" s="16">
        <f t="shared" si="8"/>
        <v>66.66666666666666</v>
      </c>
      <c r="U26" s="11">
        <v>6</v>
      </c>
      <c r="V26" s="16">
        <f t="shared" si="9"/>
        <v>68.75</v>
      </c>
      <c r="W26" s="38">
        <v>11</v>
      </c>
      <c r="X26" s="41">
        <f t="shared" si="10"/>
        <v>3</v>
      </c>
      <c r="Y26" s="41">
        <f>D26+F26+H26+J26+L26+N26+P26+R26+T26+V26</f>
        <v>179.16666666666666</v>
      </c>
      <c r="Z26" s="41">
        <f>Y26</f>
        <v>179.16666666666666</v>
      </c>
      <c r="AA26" s="23">
        <v>20</v>
      </c>
    </row>
    <row r="27" spans="1:27" s="18" customFormat="1" ht="9.75">
      <c r="A27" s="22" t="s">
        <v>39</v>
      </c>
      <c r="B27" s="22" t="s">
        <v>29</v>
      </c>
      <c r="C27" s="22">
        <v>474</v>
      </c>
      <c r="D27" s="20">
        <f t="shared" si="0"/>
        <v>0</v>
      </c>
      <c r="E27" s="11">
        <v>16</v>
      </c>
      <c r="F27" s="16">
        <f t="shared" si="1"/>
        <v>0</v>
      </c>
      <c r="G27" s="17">
        <v>13</v>
      </c>
      <c r="H27" s="16">
        <f t="shared" si="2"/>
        <v>0</v>
      </c>
      <c r="I27" s="11">
        <v>49</v>
      </c>
      <c r="J27" s="16">
        <f t="shared" si="3"/>
        <v>0</v>
      </c>
      <c r="K27" s="11">
        <v>14</v>
      </c>
      <c r="L27" s="16">
        <f t="shared" si="4"/>
        <v>0</v>
      </c>
      <c r="M27" s="11">
        <v>7</v>
      </c>
      <c r="N27" s="16">
        <f t="shared" si="5"/>
        <v>0</v>
      </c>
      <c r="O27" s="17">
        <v>9</v>
      </c>
      <c r="P27" s="16">
        <f t="shared" si="6"/>
        <v>82.14285714285714</v>
      </c>
      <c r="Q27" s="17">
        <v>11</v>
      </c>
      <c r="R27" s="16">
        <f t="shared" si="7"/>
        <v>95.65217391304348</v>
      </c>
      <c r="S27" s="11">
        <v>2</v>
      </c>
      <c r="T27" s="16">
        <f t="shared" si="8"/>
        <v>0</v>
      </c>
      <c r="U27" s="11">
        <v>16</v>
      </c>
      <c r="V27" s="16">
        <f t="shared" si="9"/>
        <v>0</v>
      </c>
      <c r="W27" s="38">
        <v>33</v>
      </c>
      <c r="X27" s="41">
        <f t="shared" si="10"/>
        <v>2</v>
      </c>
      <c r="Y27" s="41">
        <f t="shared" si="11"/>
        <v>177.7950310559006</v>
      </c>
      <c r="Z27" s="41">
        <f t="shared" si="12"/>
        <v>177.7950310559006</v>
      </c>
      <c r="AA27" s="23">
        <v>21</v>
      </c>
    </row>
    <row r="28" spans="1:27" s="18" customFormat="1" ht="9.75">
      <c r="A28" s="22" t="s">
        <v>61</v>
      </c>
      <c r="B28" s="26" t="s">
        <v>62</v>
      </c>
      <c r="C28" s="22">
        <v>394</v>
      </c>
      <c r="D28" s="20">
        <f t="shared" si="0"/>
        <v>0</v>
      </c>
      <c r="E28" s="11">
        <v>16</v>
      </c>
      <c r="F28" s="16">
        <f t="shared" si="1"/>
        <v>0</v>
      </c>
      <c r="G28" s="17">
        <v>13</v>
      </c>
      <c r="H28" s="16">
        <f t="shared" si="2"/>
        <v>72.91666666666666</v>
      </c>
      <c r="I28" s="11">
        <v>14</v>
      </c>
      <c r="J28" s="16">
        <f t="shared" si="3"/>
        <v>0</v>
      </c>
      <c r="K28" s="11">
        <v>14</v>
      </c>
      <c r="L28" s="16">
        <f t="shared" si="4"/>
        <v>0</v>
      </c>
      <c r="M28" s="11">
        <v>7</v>
      </c>
      <c r="N28" s="16">
        <f t="shared" si="5"/>
        <v>37.5</v>
      </c>
      <c r="O28" s="11">
        <v>6</v>
      </c>
      <c r="P28" s="16">
        <f t="shared" si="6"/>
        <v>58.92857142857143</v>
      </c>
      <c r="Q28" s="17">
        <v>24</v>
      </c>
      <c r="R28" s="16">
        <f t="shared" si="7"/>
        <v>0</v>
      </c>
      <c r="S28" s="11">
        <v>24</v>
      </c>
      <c r="T28" s="16">
        <f t="shared" si="8"/>
        <v>0</v>
      </c>
      <c r="U28" s="11">
        <v>16</v>
      </c>
      <c r="V28" s="16">
        <f t="shared" si="9"/>
        <v>0</v>
      </c>
      <c r="W28" s="38">
        <v>33</v>
      </c>
      <c r="X28" s="41">
        <f t="shared" si="10"/>
        <v>3</v>
      </c>
      <c r="Y28" s="41">
        <f t="shared" si="11"/>
        <v>169.34523809523807</v>
      </c>
      <c r="Z28" s="41">
        <f t="shared" si="12"/>
        <v>169.34523809523807</v>
      </c>
      <c r="AA28" s="23">
        <v>22</v>
      </c>
    </row>
    <row r="29" spans="1:27" s="18" customFormat="1" ht="9.75">
      <c r="A29" s="22" t="s">
        <v>76</v>
      </c>
      <c r="B29" s="22" t="s">
        <v>65</v>
      </c>
      <c r="C29" s="23">
        <v>186</v>
      </c>
      <c r="D29" s="20">
        <f t="shared" si="0"/>
        <v>0</v>
      </c>
      <c r="E29" s="11">
        <v>16</v>
      </c>
      <c r="F29" s="16">
        <f t="shared" si="1"/>
        <v>0</v>
      </c>
      <c r="G29" s="17">
        <v>13</v>
      </c>
      <c r="H29" s="16">
        <f t="shared" si="2"/>
        <v>62.5</v>
      </c>
      <c r="I29" s="11">
        <v>19</v>
      </c>
      <c r="J29" s="16">
        <f t="shared" si="3"/>
        <v>0</v>
      </c>
      <c r="K29" s="11">
        <v>14</v>
      </c>
      <c r="L29" s="16">
        <f t="shared" si="4"/>
        <v>0</v>
      </c>
      <c r="M29" s="11">
        <v>7</v>
      </c>
      <c r="N29" s="16">
        <f t="shared" si="5"/>
        <v>0</v>
      </c>
      <c r="O29" s="17">
        <v>9</v>
      </c>
      <c r="P29" s="16">
        <f t="shared" si="6"/>
        <v>57.14285714285714</v>
      </c>
      <c r="Q29" s="17">
        <v>25</v>
      </c>
      <c r="R29" s="16">
        <f t="shared" si="7"/>
        <v>0</v>
      </c>
      <c r="S29" s="11">
        <v>24</v>
      </c>
      <c r="T29" s="16">
        <f t="shared" si="8"/>
        <v>0</v>
      </c>
      <c r="U29" s="11">
        <v>16</v>
      </c>
      <c r="V29" s="16">
        <f t="shared" si="9"/>
        <v>43.75</v>
      </c>
      <c r="W29" s="38">
        <v>19</v>
      </c>
      <c r="X29" s="41">
        <f t="shared" si="10"/>
        <v>3</v>
      </c>
      <c r="Y29" s="41">
        <f t="shared" si="11"/>
        <v>163.39285714285714</v>
      </c>
      <c r="Z29" s="41">
        <f t="shared" si="12"/>
        <v>163.39285714285714</v>
      </c>
      <c r="AA29" s="23">
        <v>23</v>
      </c>
    </row>
    <row r="30" spans="1:27" s="18" customFormat="1" ht="9.75">
      <c r="A30" s="23" t="s">
        <v>49</v>
      </c>
      <c r="B30" s="23" t="s">
        <v>29</v>
      </c>
      <c r="C30" s="23">
        <v>533</v>
      </c>
      <c r="D30" s="20">
        <f t="shared" si="0"/>
        <v>0</v>
      </c>
      <c r="E30" s="11">
        <v>16</v>
      </c>
      <c r="F30" s="16">
        <f t="shared" si="1"/>
        <v>83.33333333333334</v>
      </c>
      <c r="G30" s="17">
        <v>3</v>
      </c>
      <c r="H30" s="16">
        <f t="shared" si="2"/>
        <v>0</v>
      </c>
      <c r="I30" s="11">
        <v>49</v>
      </c>
      <c r="J30" s="16">
        <f t="shared" si="3"/>
        <v>0</v>
      </c>
      <c r="K30" s="11">
        <v>14</v>
      </c>
      <c r="L30" s="16">
        <f t="shared" si="4"/>
        <v>0</v>
      </c>
      <c r="M30" s="11">
        <v>7</v>
      </c>
      <c r="N30" s="16">
        <f t="shared" si="5"/>
        <v>0</v>
      </c>
      <c r="O30" s="17">
        <v>9</v>
      </c>
      <c r="P30" s="16">
        <f t="shared" si="6"/>
        <v>0</v>
      </c>
      <c r="Q30" s="17">
        <v>57</v>
      </c>
      <c r="R30" s="16">
        <f t="shared" si="7"/>
        <v>78.26086956521739</v>
      </c>
      <c r="S30" s="11">
        <v>6</v>
      </c>
      <c r="T30" s="16">
        <f t="shared" si="8"/>
        <v>0</v>
      </c>
      <c r="U30" s="11">
        <v>16</v>
      </c>
      <c r="V30" s="16">
        <f t="shared" si="9"/>
        <v>0</v>
      </c>
      <c r="W30" s="38">
        <v>33</v>
      </c>
      <c r="X30" s="41">
        <f t="shared" si="10"/>
        <v>2</v>
      </c>
      <c r="Y30" s="41">
        <f t="shared" si="11"/>
        <v>161.59420289855075</v>
      </c>
      <c r="Z30" s="41">
        <f t="shared" si="12"/>
        <v>161.59420289855075</v>
      </c>
      <c r="AA30" s="23">
        <v>24</v>
      </c>
    </row>
    <row r="31" spans="1:27" ht="9.75">
      <c r="A31" s="22" t="s">
        <v>95</v>
      </c>
      <c r="B31" s="22" t="s">
        <v>18</v>
      </c>
      <c r="C31" s="22">
        <v>202</v>
      </c>
      <c r="D31" s="20">
        <f t="shared" si="0"/>
        <v>0</v>
      </c>
      <c r="E31" s="11">
        <v>16</v>
      </c>
      <c r="F31" s="16">
        <f t="shared" si="1"/>
        <v>0</v>
      </c>
      <c r="G31" s="17">
        <v>13</v>
      </c>
      <c r="H31" s="16">
        <f t="shared" si="2"/>
        <v>60.416666666666664</v>
      </c>
      <c r="I31" s="11">
        <v>20</v>
      </c>
      <c r="J31" s="16">
        <f t="shared" si="3"/>
        <v>0</v>
      </c>
      <c r="K31" s="11">
        <v>14</v>
      </c>
      <c r="L31" s="16">
        <f t="shared" si="4"/>
        <v>0</v>
      </c>
      <c r="M31" s="11">
        <v>7</v>
      </c>
      <c r="N31" s="16">
        <f t="shared" si="5"/>
        <v>50</v>
      </c>
      <c r="O31" s="17">
        <v>5</v>
      </c>
      <c r="P31" s="16">
        <f t="shared" si="6"/>
        <v>44.642857142857146</v>
      </c>
      <c r="Q31" s="17">
        <v>32</v>
      </c>
      <c r="R31" s="16">
        <f t="shared" si="7"/>
        <v>0</v>
      </c>
      <c r="S31" s="11">
        <v>24</v>
      </c>
      <c r="T31" s="16">
        <f t="shared" si="8"/>
        <v>0</v>
      </c>
      <c r="U31" s="11">
        <v>16</v>
      </c>
      <c r="V31" s="16">
        <f t="shared" si="9"/>
        <v>0</v>
      </c>
      <c r="W31" s="38">
        <v>33</v>
      </c>
      <c r="X31" s="41">
        <f t="shared" si="10"/>
        <v>3</v>
      </c>
      <c r="Y31" s="41">
        <f t="shared" si="11"/>
        <v>155.0595238095238</v>
      </c>
      <c r="Z31" s="41">
        <f t="shared" si="12"/>
        <v>155.0595238095238</v>
      </c>
      <c r="AA31" s="23">
        <v>25</v>
      </c>
    </row>
    <row r="32" spans="1:27" ht="9.75">
      <c r="A32" s="22" t="s">
        <v>129</v>
      </c>
      <c r="B32" s="22" t="s">
        <v>14</v>
      </c>
      <c r="C32" s="22">
        <v>487</v>
      </c>
      <c r="D32" s="20">
        <f t="shared" si="0"/>
        <v>0</v>
      </c>
      <c r="E32" s="11">
        <v>16</v>
      </c>
      <c r="F32" s="16">
        <f t="shared" si="1"/>
        <v>0</v>
      </c>
      <c r="G32" s="17">
        <v>13</v>
      </c>
      <c r="H32" s="16">
        <f t="shared" si="2"/>
        <v>79.16666666666666</v>
      </c>
      <c r="I32" s="11">
        <v>11</v>
      </c>
      <c r="J32" s="16">
        <f t="shared" si="3"/>
        <v>0</v>
      </c>
      <c r="K32" s="11">
        <v>14</v>
      </c>
      <c r="L32" s="16">
        <f t="shared" si="4"/>
        <v>0</v>
      </c>
      <c r="M32" s="11">
        <v>7</v>
      </c>
      <c r="N32" s="16">
        <f t="shared" si="5"/>
        <v>0</v>
      </c>
      <c r="O32" s="17">
        <v>9</v>
      </c>
      <c r="P32" s="16">
        <f t="shared" si="6"/>
        <v>21.428571428571427</v>
      </c>
      <c r="Q32" s="17">
        <v>45</v>
      </c>
      <c r="R32" s="16">
        <f t="shared" si="7"/>
        <v>0</v>
      </c>
      <c r="S32" s="11">
        <v>24</v>
      </c>
      <c r="T32" s="16">
        <f t="shared" si="8"/>
        <v>26.666666666666668</v>
      </c>
      <c r="U32" s="11">
        <v>12</v>
      </c>
      <c r="V32" s="16">
        <f t="shared" si="9"/>
        <v>21.875</v>
      </c>
      <c r="W32" s="38">
        <v>26</v>
      </c>
      <c r="X32" s="41">
        <f>10-(COUNTIF(D32:W32,0))</f>
        <v>4</v>
      </c>
      <c r="Y32" s="41">
        <f>D32+F32+H32+J32+L32+N32+P32+R32+T32+V32</f>
        <v>149.13690476190476</v>
      </c>
      <c r="Z32" s="41">
        <f>H32+V32+P32+T32</f>
        <v>149.13690476190476</v>
      </c>
      <c r="AA32" s="23">
        <v>26</v>
      </c>
    </row>
    <row r="33" spans="1:27" ht="9.75">
      <c r="A33" s="26" t="s">
        <v>166</v>
      </c>
      <c r="B33" s="22" t="s">
        <v>167</v>
      </c>
      <c r="C33" s="23">
        <v>410</v>
      </c>
      <c r="D33" s="20">
        <f t="shared" si="0"/>
        <v>20</v>
      </c>
      <c r="E33" s="11">
        <v>13</v>
      </c>
      <c r="F33" s="16">
        <f t="shared" si="1"/>
        <v>0</v>
      </c>
      <c r="G33" s="17">
        <v>13</v>
      </c>
      <c r="H33" s="16">
        <f t="shared" si="2"/>
        <v>75</v>
      </c>
      <c r="I33" s="11">
        <v>13</v>
      </c>
      <c r="J33" s="16">
        <f t="shared" si="3"/>
        <v>0</v>
      </c>
      <c r="K33" s="11">
        <v>14</v>
      </c>
      <c r="L33" s="16">
        <f t="shared" si="4"/>
        <v>0</v>
      </c>
      <c r="M33" s="11">
        <v>7</v>
      </c>
      <c r="N33" s="16">
        <f t="shared" si="5"/>
        <v>0</v>
      </c>
      <c r="O33" s="17">
        <v>9</v>
      </c>
      <c r="P33" s="16">
        <f t="shared" si="6"/>
        <v>50</v>
      </c>
      <c r="Q33" s="17">
        <v>29</v>
      </c>
      <c r="R33" s="16">
        <f t="shared" si="7"/>
        <v>0</v>
      </c>
      <c r="S33" s="11">
        <v>24</v>
      </c>
      <c r="T33" s="16">
        <f t="shared" si="8"/>
        <v>0</v>
      </c>
      <c r="U33" s="11">
        <v>16</v>
      </c>
      <c r="V33" s="16">
        <f t="shared" si="9"/>
        <v>0</v>
      </c>
      <c r="W33" s="38">
        <v>33</v>
      </c>
      <c r="X33" s="41">
        <f t="shared" si="10"/>
        <v>3</v>
      </c>
      <c r="Y33" s="41">
        <f t="shared" si="11"/>
        <v>145</v>
      </c>
      <c r="Z33" s="41">
        <f>Y33</f>
        <v>145</v>
      </c>
      <c r="AA33" s="23">
        <v>27</v>
      </c>
    </row>
    <row r="34" spans="1:27" ht="9.75">
      <c r="A34" s="26" t="s">
        <v>63</v>
      </c>
      <c r="B34" s="22" t="s">
        <v>29</v>
      </c>
      <c r="C34" s="23">
        <v>500</v>
      </c>
      <c r="D34" s="20">
        <f t="shared" si="0"/>
        <v>0</v>
      </c>
      <c r="E34" s="11">
        <v>16</v>
      </c>
      <c r="F34" s="16">
        <f t="shared" si="1"/>
        <v>0</v>
      </c>
      <c r="G34" s="17">
        <v>13</v>
      </c>
      <c r="H34" s="16">
        <f t="shared" si="2"/>
        <v>0</v>
      </c>
      <c r="I34" s="11">
        <v>49</v>
      </c>
      <c r="J34" s="16">
        <f t="shared" si="3"/>
        <v>0</v>
      </c>
      <c r="K34" s="11">
        <v>14</v>
      </c>
      <c r="L34" s="16">
        <f t="shared" si="4"/>
        <v>0</v>
      </c>
      <c r="M34" s="11">
        <v>7</v>
      </c>
      <c r="N34" s="16">
        <f t="shared" si="5"/>
        <v>0</v>
      </c>
      <c r="O34" s="17">
        <v>9</v>
      </c>
      <c r="P34" s="16">
        <f t="shared" si="6"/>
        <v>46.42857142857143</v>
      </c>
      <c r="Q34" s="17">
        <v>31</v>
      </c>
      <c r="R34" s="16">
        <f t="shared" si="7"/>
        <v>52.17391304347826</v>
      </c>
      <c r="S34" s="11">
        <v>12</v>
      </c>
      <c r="T34" s="16">
        <f t="shared" si="8"/>
        <v>0</v>
      </c>
      <c r="U34" s="11">
        <v>16</v>
      </c>
      <c r="V34" s="16">
        <f t="shared" si="9"/>
        <v>40.625</v>
      </c>
      <c r="W34" s="38">
        <v>20</v>
      </c>
      <c r="X34" s="41">
        <f t="shared" si="10"/>
        <v>3</v>
      </c>
      <c r="Y34" s="41">
        <f t="shared" si="11"/>
        <v>139.2274844720497</v>
      </c>
      <c r="Z34" s="41">
        <f>Y34</f>
        <v>139.2274844720497</v>
      </c>
      <c r="AA34" s="23">
        <v>28</v>
      </c>
    </row>
    <row r="35" spans="1:27" ht="9.75">
      <c r="A35" s="22" t="s">
        <v>171</v>
      </c>
      <c r="B35" s="22" t="s">
        <v>172</v>
      </c>
      <c r="C35" s="22">
        <v>350</v>
      </c>
      <c r="D35" s="20">
        <f t="shared" si="0"/>
        <v>0</v>
      </c>
      <c r="E35" s="11">
        <v>16</v>
      </c>
      <c r="F35" s="16">
        <f t="shared" si="1"/>
        <v>0</v>
      </c>
      <c r="G35" s="17">
        <v>13</v>
      </c>
      <c r="H35" s="16">
        <f t="shared" si="2"/>
        <v>37.5</v>
      </c>
      <c r="I35" s="11">
        <v>31</v>
      </c>
      <c r="J35" s="16">
        <f t="shared" si="3"/>
        <v>0</v>
      </c>
      <c r="K35" s="11">
        <v>14</v>
      </c>
      <c r="L35" s="16">
        <f t="shared" si="4"/>
        <v>0</v>
      </c>
      <c r="M35" s="11">
        <v>7</v>
      </c>
      <c r="N35" s="16">
        <f t="shared" si="5"/>
        <v>0</v>
      </c>
      <c r="O35" s="17">
        <v>9</v>
      </c>
      <c r="P35" s="16">
        <f t="shared" si="6"/>
        <v>30.357142857142854</v>
      </c>
      <c r="Q35" s="17">
        <v>40</v>
      </c>
      <c r="R35" s="16">
        <f t="shared" si="7"/>
        <v>0</v>
      </c>
      <c r="S35" s="11">
        <v>24</v>
      </c>
      <c r="T35" s="16">
        <f t="shared" si="8"/>
        <v>33.33333333333333</v>
      </c>
      <c r="U35" s="11">
        <v>11</v>
      </c>
      <c r="V35" s="16">
        <f t="shared" si="9"/>
        <v>37.5</v>
      </c>
      <c r="W35" s="38">
        <v>21</v>
      </c>
      <c r="X35" s="41">
        <f t="shared" si="10"/>
        <v>4</v>
      </c>
      <c r="Y35" s="41">
        <f t="shared" si="11"/>
        <v>138.6904761904762</v>
      </c>
      <c r="Z35" s="41">
        <f>H35+V35+P35+T35</f>
        <v>138.6904761904762</v>
      </c>
      <c r="AA35" s="23">
        <v>29</v>
      </c>
    </row>
    <row r="36" spans="1:27" ht="9.75">
      <c r="A36" s="22" t="s">
        <v>59</v>
      </c>
      <c r="B36" s="22" t="s">
        <v>14</v>
      </c>
      <c r="C36" s="22">
        <v>364</v>
      </c>
      <c r="D36" s="20">
        <f t="shared" si="0"/>
        <v>0</v>
      </c>
      <c r="E36" s="11">
        <v>16</v>
      </c>
      <c r="F36" s="16">
        <f t="shared" si="1"/>
        <v>0</v>
      </c>
      <c r="G36" s="17">
        <v>13</v>
      </c>
      <c r="H36" s="16">
        <f t="shared" si="2"/>
        <v>58.333333333333336</v>
      </c>
      <c r="I36" s="11">
        <v>21</v>
      </c>
      <c r="J36" s="16">
        <f t="shared" si="3"/>
        <v>0</v>
      </c>
      <c r="K36" s="11">
        <v>14</v>
      </c>
      <c r="L36" s="16">
        <f t="shared" si="4"/>
        <v>0</v>
      </c>
      <c r="M36" s="11">
        <v>7</v>
      </c>
      <c r="N36" s="16">
        <f t="shared" si="5"/>
        <v>0</v>
      </c>
      <c r="O36" s="17">
        <v>9</v>
      </c>
      <c r="P36" s="16">
        <f t="shared" si="6"/>
        <v>78.57142857142857</v>
      </c>
      <c r="Q36" s="17">
        <v>13</v>
      </c>
      <c r="R36" s="16">
        <f t="shared" si="7"/>
        <v>0</v>
      </c>
      <c r="S36" s="11">
        <v>24</v>
      </c>
      <c r="T36" s="16">
        <f t="shared" si="8"/>
        <v>0</v>
      </c>
      <c r="U36" s="11">
        <v>16</v>
      </c>
      <c r="V36" s="16">
        <f t="shared" si="9"/>
        <v>0</v>
      </c>
      <c r="W36" s="38">
        <v>33</v>
      </c>
      <c r="X36" s="41">
        <f t="shared" si="10"/>
        <v>2</v>
      </c>
      <c r="Y36" s="41">
        <f t="shared" si="11"/>
        <v>136.9047619047619</v>
      </c>
      <c r="Z36" s="41">
        <f aca="true" t="shared" si="13" ref="Z36:Z67">Y36</f>
        <v>136.9047619047619</v>
      </c>
      <c r="AA36" s="23">
        <v>30</v>
      </c>
    </row>
    <row r="37" spans="1:27" ht="9.75">
      <c r="A37" s="22" t="s">
        <v>20</v>
      </c>
      <c r="B37" s="22" t="s">
        <v>14</v>
      </c>
      <c r="C37" s="22">
        <v>113</v>
      </c>
      <c r="D37" s="20">
        <f t="shared" si="0"/>
        <v>0</v>
      </c>
      <c r="E37" s="11">
        <v>16</v>
      </c>
      <c r="F37" s="16">
        <f t="shared" si="1"/>
        <v>0</v>
      </c>
      <c r="G37" s="17">
        <v>13</v>
      </c>
      <c r="H37" s="16">
        <f t="shared" si="2"/>
        <v>68.75</v>
      </c>
      <c r="I37" s="11">
        <v>16</v>
      </c>
      <c r="J37" s="16">
        <f t="shared" si="3"/>
        <v>0</v>
      </c>
      <c r="K37" s="11">
        <v>14</v>
      </c>
      <c r="L37" s="16">
        <f t="shared" si="4"/>
        <v>0</v>
      </c>
      <c r="M37" s="11">
        <v>7</v>
      </c>
      <c r="N37" s="16">
        <f t="shared" si="5"/>
        <v>0</v>
      </c>
      <c r="O37" s="17">
        <v>9</v>
      </c>
      <c r="P37" s="16">
        <f t="shared" si="6"/>
        <v>66.07142857142857</v>
      </c>
      <c r="Q37" s="17">
        <v>20</v>
      </c>
      <c r="R37" s="16">
        <f t="shared" si="7"/>
        <v>0</v>
      </c>
      <c r="S37" s="11">
        <v>24</v>
      </c>
      <c r="T37" s="16">
        <f t="shared" si="8"/>
        <v>0</v>
      </c>
      <c r="U37" s="11">
        <v>16</v>
      </c>
      <c r="V37" s="16">
        <f t="shared" si="9"/>
        <v>0</v>
      </c>
      <c r="W37" s="38">
        <v>33</v>
      </c>
      <c r="X37" s="41">
        <f t="shared" si="10"/>
        <v>2</v>
      </c>
      <c r="Y37" s="41">
        <f t="shared" si="11"/>
        <v>134.82142857142856</v>
      </c>
      <c r="Z37" s="41">
        <f t="shared" si="13"/>
        <v>134.82142857142856</v>
      </c>
      <c r="AA37" s="23">
        <v>31</v>
      </c>
    </row>
    <row r="38" spans="1:27" ht="9.75">
      <c r="A38" s="22" t="s">
        <v>136</v>
      </c>
      <c r="B38" s="22" t="s">
        <v>43</v>
      </c>
      <c r="C38" s="22">
        <v>323</v>
      </c>
      <c r="D38" s="20">
        <f t="shared" si="0"/>
        <v>66.66666666666666</v>
      </c>
      <c r="E38" s="11">
        <v>6</v>
      </c>
      <c r="F38" s="16">
        <f t="shared" si="1"/>
        <v>0</v>
      </c>
      <c r="G38" s="17">
        <v>13</v>
      </c>
      <c r="H38" s="16">
        <f t="shared" si="2"/>
        <v>14.583333333333334</v>
      </c>
      <c r="I38" s="11">
        <v>42</v>
      </c>
      <c r="J38" s="16">
        <f t="shared" si="3"/>
        <v>0</v>
      </c>
      <c r="K38" s="11">
        <v>14</v>
      </c>
      <c r="L38" s="16">
        <f t="shared" si="4"/>
        <v>0</v>
      </c>
      <c r="M38" s="11">
        <v>7</v>
      </c>
      <c r="N38" s="16">
        <f t="shared" si="5"/>
        <v>0</v>
      </c>
      <c r="O38" s="17">
        <v>9</v>
      </c>
      <c r="P38" s="16">
        <f t="shared" si="6"/>
        <v>51.78571428571429</v>
      </c>
      <c r="Q38" s="17">
        <v>28</v>
      </c>
      <c r="R38" s="16">
        <f t="shared" si="7"/>
        <v>0</v>
      </c>
      <c r="S38" s="11">
        <v>24</v>
      </c>
      <c r="T38" s="16">
        <f t="shared" si="8"/>
        <v>0</v>
      </c>
      <c r="U38" s="11">
        <v>16</v>
      </c>
      <c r="V38" s="16">
        <f t="shared" si="9"/>
        <v>0</v>
      </c>
      <c r="W38" s="38">
        <v>33</v>
      </c>
      <c r="X38" s="41">
        <f t="shared" si="10"/>
        <v>3</v>
      </c>
      <c r="Y38" s="41">
        <f t="shared" si="11"/>
        <v>133.03571428571428</v>
      </c>
      <c r="Z38" s="41">
        <f t="shared" si="13"/>
        <v>133.03571428571428</v>
      </c>
      <c r="AA38" s="23">
        <v>32</v>
      </c>
    </row>
    <row r="39" spans="1:27" ht="9.75">
      <c r="A39" s="22" t="s">
        <v>66</v>
      </c>
      <c r="B39" s="22" t="s">
        <v>42</v>
      </c>
      <c r="C39" s="22">
        <v>481</v>
      </c>
      <c r="D39" s="20">
        <f aca="true" t="shared" si="14" ref="D39:D70">IF(E39="",0,(($E$6-E39+1)/$E$6)*100)</f>
        <v>0</v>
      </c>
      <c r="E39" s="11">
        <v>16</v>
      </c>
      <c r="F39" s="16">
        <f aca="true" t="shared" si="15" ref="F39:F70">IF(G39="",0,(($G$6-G39+1)/$G$6)*100)</f>
        <v>75</v>
      </c>
      <c r="G39" s="17">
        <v>4</v>
      </c>
      <c r="H39" s="16">
        <f aca="true" t="shared" si="16" ref="H39:H70">IF(I39="",0,(($I$6-I39+1)/$I$6)*100)</f>
        <v>0</v>
      </c>
      <c r="I39" s="11">
        <v>49</v>
      </c>
      <c r="J39" s="16">
        <f aca="true" t="shared" si="17" ref="J39:J70">IF(K39="",0,(($K$6-K39+1)/$K$6)*100)</f>
        <v>0</v>
      </c>
      <c r="K39" s="11">
        <v>14</v>
      </c>
      <c r="L39" s="16">
        <f aca="true" t="shared" si="18" ref="L39:L70">IF(M39="",0,(($M$6-M39+1)/$M$6)*100)</f>
        <v>0</v>
      </c>
      <c r="M39" s="11">
        <v>7</v>
      </c>
      <c r="N39" s="16">
        <f aca="true" t="shared" si="19" ref="N39:N70">IF(O39="",0,(($O$6-O39+1)/$O$6)*100)</f>
        <v>0</v>
      </c>
      <c r="O39" s="17">
        <v>9</v>
      </c>
      <c r="P39" s="16">
        <f aca="true" t="shared" si="20" ref="P39:P70">IF(Q39="",0,(($Q$6-Q39+1)/$Q$6)*100)</f>
        <v>0</v>
      </c>
      <c r="Q39" s="17">
        <v>57</v>
      </c>
      <c r="R39" s="16">
        <f aca="true" t="shared" si="21" ref="R39:R70">IF(S39="",0,(($S$6-S39+1)/$S$6)*100)</f>
        <v>56.52173913043478</v>
      </c>
      <c r="S39" s="11">
        <v>11</v>
      </c>
      <c r="T39" s="16">
        <f aca="true" t="shared" si="22" ref="T39:T70">IF(U39="",0,(($U$6-U39+1)/$U$6)*100)</f>
        <v>0</v>
      </c>
      <c r="U39" s="11">
        <v>16</v>
      </c>
      <c r="V39" s="16">
        <f aca="true" t="shared" si="23" ref="V39:V70">IF(W39="",0,(($W$6-W39+1)/$W$6)*100)</f>
        <v>0</v>
      </c>
      <c r="W39" s="38">
        <v>33</v>
      </c>
      <c r="X39" s="41">
        <f aca="true" t="shared" si="24" ref="X39:X70">10-(COUNTIF(D39:W39,0))</f>
        <v>2</v>
      </c>
      <c r="Y39" s="41">
        <f aca="true" t="shared" si="25" ref="Y39:Y70">D39+F39+H39+J39+L39+N39+P39+R39+T39+V39</f>
        <v>131.52173913043478</v>
      </c>
      <c r="Z39" s="41">
        <f t="shared" si="13"/>
        <v>131.52173913043478</v>
      </c>
      <c r="AA39" s="23">
        <v>33</v>
      </c>
    </row>
    <row r="40" spans="1:27" ht="9.75">
      <c r="A40" s="22" t="s">
        <v>83</v>
      </c>
      <c r="B40" s="22" t="s">
        <v>29</v>
      </c>
      <c r="C40" s="22">
        <v>483</v>
      </c>
      <c r="D40" s="20">
        <f t="shared" si="14"/>
        <v>0</v>
      </c>
      <c r="E40" s="11">
        <v>16</v>
      </c>
      <c r="F40" s="16">
        <f t="shared" si="15"/>
        <v>0</v>
      </c>
      <c r="G40" s="17">
        <v>13</v>
      </c>
      <c r="H40" s="16">
        <f t="shared" si="16"/>
        <v>0</v>
      </c>
      <c r="I40" s="11">
        <v>49</v>
      </c>
      <c r="J40" s="16">
        <f t="shared" si="17"/>
        <v>0</v>
      </c>
      <c r="K40" s="11">
        <v>14</v>
      </c>
      <c r="L40" s="16">
        <f t="shared" si="18"/>
        <v>0</v>
      </c>
      <c r="M40" s="11">
        <v>7</v>
      </c>
      <c r="N40" s="16">
        <f t="shared" si="19"/>
        <v>0</v>
      </c>
      <c r="O40" s="17">
        <v>9</v>
      </c>
      <c r="P40" s="16">
        <f t="shared" si="20"/>
        <v>60.71428571428571</v>
      </c>
      <c r="Q40" s="17">
        <v>23</v>
      </c>
      <c r="R40" s="16">
        <f t="shared" si="21"/>
        <v>65.21739130434783</v>
      </c>
      <c r="S40" s="11">
        <v>9</v>
      </c>
      <c r="T40" s="16">
        <f t="shared" si="22"/>
        <v>0</v>
      </c>
      <c r="U40" s="11">
        <v>16</v>
      </c>
      <c r="V40" s="16">
        <f t="shared" si="23"/>
        <v>0</v>
      </c>
      <c r="W40" s="38">
        <v>33</v>
      </c>
      <c r="X40" s="41">
        <f t="shared" si="24"/>
        <v>2</v>
      </c>
      <c r="Y40" s="41">
        <f t="shared" si="25"/>
        <v>125.93167701863354</v>
      </c>
      <c r="Z40" s="41">
        <f t="shared" si="13"/>
        <v>125.93167701863354</v>
      </c>
      <c r="AA40" s="23">
        <v>34</v>
      </c>
    </row>
    <row r="41" spans="1:27" ht="9.75">
      <c r="A41" s="22" t="s">
        <v>51</v>
      </c>
      <c r="B41" s="22" t="s">
        <v>52</v>
      </c>
      <c r="C41" s="22">
        <v>419</v>
      </c>
      <c r="D41" s="20">
        <f t="shared" si="14"/>
        <v>0</v>
      </c>
      <c r="E41" s="11">
        <v>16</v>
      </c>
      <c r="F41" s="16">
        <f t="shared" si="15"/>
        <v>0</v>
      </c>
      <c r="G41" s="17">
        <v>13</v>
      </c>
      <c r="H41" s="16">
        <f t="shared" si="16"/>
        <v>27.083333333333332</v>
      </c>
      <c r="I41" s="11">
        <v>36</v>
      </c>
      <c r="J41" s="16">
        <f t="shared" si="17"/>
        <v>0</v>
      </c>
      <c r="K41" s="11">
        <v>14</v>
      </c>
      <c r="L41" s="16">
        <f t="shared" si="18"/>
        <v>0</v>
      </c>
      <c r="M41" s="11">
        <v>7</v>
      </c>
      <c r="N41" s="16">
        <f t="shared" si="19"/>
        <v>0</v>
      </c>
      <c r="O41" s="17">
        <v>9</v>
      </c>
      <c r="P41" s="16">
        <f t="shared" si="20"/>
        <v>62.5</v>
      </c>
      <c r="Q41" s="17">
        <v>22</v>
      </c>
      <c r="R41" s="16">
        <f t="shared" si="21"/>
        <v>0</v>
      </c>
      <c r="S41" s="11">
        <v>24</v>
      </c>
      <c r="T41" s="16">
        <f t="shared" si="22"/>
        <v>0</v>
      </c>
      <c r="U41" s="11">
        <v>16</v>
      </c>
      <c r="V41" s="16">
        <f t="shared" si="23"/>
        <v>34.375</v>
      </c>
      <c r="W41" s="38">
        <v>22</v>
      </c>
      <c r="X41" s="41">
        <f t="shared" si="24"/>
        <v>3</v>
      </c>
      <c r="Y41" s="41">
        <f t="shared" si="25"/>
        <v>123.95833333333333</v>
      </c>
      <c r="Z41" s="41">
        <f t="shared" si="13"/>
        <v>123.95833333333333</v>
      </c>
      <c r="AA41" s="23">
        <v>35</v>
      </c>
    </row>
    <row r="42" spans="1:27" ht="9.75">
      <c r="A42" s="22" t="s">
        <v>104</v>
      </c>
      <c r="B42" s="22" t="s">
        <v>14</v>
      </c>
      <c r="C42" s="22">
        <v>250</v>
      </c>
      <c r="D42" s="20">
        <f t="shared" si="14"/>
        <v>0</v>
      </c>
      <c r="E42" s="11">
        <v>16</v>
      </c>
      <c r="F42" s="16">
        <f t="shared" si="15"/>
        <v>0</v>
      </c>
      <c r="G42" s="17">
        <v>13</v>
      </c>
      <c r="H42" s="16">
        <f t="shared" si="16"/>
        <v>41.66666666666667</v>
      </c>
      <c r="I42" s="11">
        <v>29</v>
      </c>
      <c r="J42" s="16">
        <f t="shared" si="17"/>
        <v>0</v>
      </c>
      <c r="K42" s="11">
        <v>14</v>
      </c>
      <c r="L42" s="16">
        <f t="shared" si="18"/>
        <v>0</v>
      </c>
      <c r="M42" s="11">
        <v>7</v>
      </c>
      <c r="N42" s="16">
        <f t="shared" si="19"/>
        <v>0</v>
      </c>
      <c r="O42" s="17">
        <v>9</v>
      </c>
      <c r="P42" s="16">
        <f t="shared" si="20"/>
        <v>33.92857142857143</v>
      </c>
      <c r="Q42" s="17">
        <v>38</v>
      </c>
      <c r="R42" s="16">
        <f t="shared" si="21"/>
        <v>0</v>
      </c>
      <c r="S42" s="11">
        <v>24</v>
      </c>
      <c r="T42" s="16">
        <f t="shared" si="22"/>
        <v>40</v>
      </c>
      <c r="U42" s="11">
        <v>10</v>
      </c>
      <c r="V42" s="16">
        <f t="shared" si="23"/>
        <v>0</v>
      </c>
      <c r="W42" s="38">
        <v>33</v>
      </c>
      <c r="X42" s="41">
        <f t="shared" si="24"/>
        <v>3</v>
      </c>
      <c r="Y42" s="41">
        <f t="shared" si="25"/>
        <v>115.5952380952381</v>
      </c>
      <c r="Z42" s="41">
        <f t="shared" si="13"/>
        <v>115.5952380952381</v>
      </c>
      <c r="AA42" s="23">
        <v>36</v>
      </c>
    </row>
    <row r="43" spans="1:27" ht="9.75">
      <c r="A43" s="22" t="s">
        <v>40</v>
      </c>
      <c r="B43" s="23" t="s">
        <v>16</v>
      </c>
      <c r="C43" s="22">
        <v>374</v>
      </c>
      <c r="D43" s="20">
        <f t="shared" si="14"/>
        <v>0</v>
      </c>
      <c r="E43" s="11">
        <v>16</v>
      </c>
      <c r="F43" s="16">
        <f t="shared" si="15"/>
        <v>0</v>
      </c>
      <c r="G43" s="17">
        <v>13</v>
      </c>
      <c r="H43" s="16">
        <f t="shared" si="16"/>
        <v>0</v>
      </c>
      <c r="I43" s="11">
        <v>49</v>
      </c>
      <c r="J43" s="16">
        <f t="shared" si="17"/>
        <v>0</v>
      </c>
      <c r="K43" s="11">
        <v>14</v>
      </c>
      <c r="L43" s="16">
        <f t="shared" si="18"/>
        <v>50</v>
      </c>
      <c r="M43" s="11">
        <v>4</v>
      </c>
      <c r="N43" s="16">
        <f t="shared" si="19"/>
        <v>0</v>
      </c>
      <c r="O43" s="17">
        <v>9</v>
      </c>
      <c r="P43" s="16">
        <f t="shared" si="20"/>
        <v>0</v>
      </c>
      <c r="Q43" s="17">
        <v>57</v>
      </c>
      <c r="R43" s="16">
        <f t="shared" si="21"/>
        <v>60.86956521739131</v>
      </c>
      <c r="S43" s="11">
        <v>10</v>
      </c>
      <c r="T43" s="16">
        <f t="shared" si="22"/>
        <v>0</v>
      </c>
      <c r="U43" s="11">
        <v>16</v>
      </c>
      <c r="V43" s="16">
        <f t="shared" si="23"/>
        <v>0</v>
      </c>
      <c r="W43" s="38">
        <v>33</v>
      </c>
      <c r="X43" s="41">
        <f t="shared" si="24"/>
        <v>2</v>
      </c>
      <c r="Y43" s="41">
        <f t="shared" si="25"/>
        <v>110.86956521739131</v>
      </c>
      <c r="Z43" s="41">
        <f t="shared" si="13"/>
        <v>110.86956521739131</v>
      </c>
      <c r="AA43" s="23">
        <v>37</v>
      </c>
    </row>
    <row r="44" spans="1:27" ht="9.75">
      <c r="A44" s="22" t="s">
        <v>161</v>
      </c>
      <c r="B44" s="22" t="s">
        <v>153</v>
      </c>
      <c r="C44" s="22">
        <v>305</v>
      </c>
      <c r="D44" s="20">
        <f t="shared" si="14"/>
        <v>0</v>
      </c>
      <c r="E44" s="11">
        <v>16</v>
      </c>
      <c r="F44" s="16">
        <f t="shared" si="15"/>
        <v>0</v>
      </c>
      <c r="G44" s="17">
        <v>13</v>
      </c>
      <c r="H44" s="16">
        <f t="shared" si="16"/>
        <v>100</v>
      </c>
      <c r="I44" s="11">
        <v>1</v>
      </c>
      <c r="J44" s="16">
        <f t="shared" si="17"/>
        <v>0</v>
      </c>
      <c r="K44" s="11">
        <v>14</v>
      </c>
      <c r="L44" s="16">
        <f t="shared" si="18"/>
        <v>0</v>
      </c>
      <c r="M44" s="11">
        <v>7</v>
      </c>
      <c r="N44" s="16">
        <f t="shared" si="19"/>
        <v>0</v>
      </c>
      <c r="O44" s="17">
        <v>9</v>
      </c>
      <c r="P44" s="16">
        <f t="shared" si="20"/>
        <v>0</v>
      </c>
      <c r="Q44" s="17">
        <v>57</v>
      </c>
      <c r="R44" s="16">
        <f t="shared" si="21"/>
        <v>0</v>
      </c>
      <c r="S44" s="11">
        <v>24</v>
      </c>
      <c r="T44" s="16">
        <f t="shared" si="22"/>
        <v>0</v>
      </c>
      <c r="U44" s="11">
        <v>16</v>
      </c>
      <c r="V44" s="16">
        <f t="shared" si="23"/>
        <v>0</v>
      </c>
      <c r="W44" s="38">
        <v>33</v>
      </c>
      <c r="X44" s="41">
        <f t="shared" si="24"/>
        <v>1</v>
      </c>
      <c r="Y44" s="41">
        <f t="shared" si="25"/>
        <v>100</v>
      </c>
      <c r="Z44" s="41">
        <f t="shared" si="13"/>
        <v>100</v>
      </c>
      <c r="AA44" s="23">
        <v>38</v>
      </c>
    </row>
    <row r="45" spans="1:27" ht="9.75">
      <c r="A45" s="22" t="s">
        <v>127</v>
      </c>
      <c r="B45" s="22" t="s">
        <v>128</v>
      </c>
      <c r="C45" s="22">
        <v>502</v>
      </c>
      <c r="D45" s="20">
        <f t="shared" si="14"/>
        <v>0</v>
      </c>
      <c r="E45" s="17">
        <v>16</v>
      </c>
      <c r="F45" s="16">
        <f t="shared" si="15"/>
        <v>100</v>
      </c>
      <c r="G45" s="17">
        <v>1</v>
      </c>
      <c r="H45" s="16">
        <f t="shared" si="16"/>
        <v>0</v>
      </c>
      <c r="I45" s="11">
        <v>49</v>
      </c>
      <c r="J45" s="16">
        <f t="shared" si="17"/>
        <v>0</v>
      </c>
      <c r="K45" s="11">
        <v>14</v>
      </c>
      <c r="L45" s="16">
        <f t="shared" si="18"/>
        <v>0</v>
      </c>
      <c r="M45" s="11">
        <v>7</v>
      </c>
      <c r="N45" s="16">
        <f t="shared" si="19"/>
        <v>0</v>
      </c>
      <c r="O45" s="17">
        <v>9</v>
      </c>
      <c r="P45" s="16">
        <f t="shared" si="20"/>
        <v>0</v>
      </c>
      <c r="Q45" s="17">
        <v>57</v>
      </c>
      <c r="R45" s="16">
        <f t="shared" si="21"/>
        <v>0</v>
      </c>
      <c r="S45" s="11">
        <v>24</v>
      </c>
      <c r="T45" s="16">
        <f t="shared" si="22"/>
        <v>0</v>
      </c>
      <c r="U45" s="11">
        <v>16</v>
      </c>
      <c r="V45" s="16">
        <f t="shared" si="23"/>
        <v>0</v>
      </c>
      <c r="W45" s="38">
        <v>33</v>
      </c>
      <c r="X45" s="41">
        <f t="shared" si="24"/>
        <v>1</v>
      </c>
      <c r="Y45" s="41">
        <f t="shared" si="25"/>
        <v>100</v>
      </c>
      <c r="Z45" s="41">
        <f t="shared" si="13"/>
        <v>100</v>
      </c>
      <c r="AA45" s="23">
        <v>39</v>
      </c>
    </row>
    <row r="46" spans="1:27" ht="9.75">
      <c r="A46" s="22" t="s">
        <v>193</v>
      </c>
      <c r="B46" s="22" t="s">
        <v>42</v>
      </c>
      <c r="C46" s="22">
        <v>432</v>
      </c>
      <c r="D46" s="20">
        <f t="shared" si="14"/>
        <v>0</v>
      </c>
      <c r="E46" s="11">
        <v>16</v>
      </c>
      <c r="F46" s="16">
        <f t="shared" si="15"/>
        <v>8.333333333333332</v>
      </c>
      <c r="G46" s="17">
        <v>12</v>
      </c>
      <c r="H46" s="16">
        <f t="shared" si="16"/>
        <v>37.5</v>
      </c>
      <c r="I46" s="11">
        <v>31</v>
      </c>
      <c r="J46" s="16">
        <f t="shared" si="17"/>
        <v>0</v>
      </c>
      <c r="K46" s="11">
        <v>14</v>
      </c>
      <c r="L46" s="16">
        <f t="shared" si="18"/>
        <v>0</v>
      </c>
      <c r="M46" s="11">
        <v>7</v>
      </c>
      <c r="N46" s="16">
        <f t="shared" si="19"/>
        <v>0</v>
      </c>
      <c r="O46" s="17">
        <v>9</v>
      </c>
      <c r="P46" s="16">
        <f t="shared" si="20"/>
        <v>30.357142857142854</v>
      </c>
      <c r="Q46" s="17">
        <v>40</v>
      </c>
      <c r="R46" s="16">
        <f t="shared" si="21"/>
        <v>21.73913043478261</v>
      </c>
      <c r="S46" s="11">
        <v>19</v>
      </c>
      <c r="T46" s="16">
        <f t="shared" si="22"/>
        <v>0</v>
      </c>
      <c r="U46" s="11">
        <v>16</v>
      </c>
      <c r="V46" s="16">
        <f t="shared" si="23"/>
        <v>0</v>
      </c>
      <c r="W46" s="38">
        <v>33</v>
      </c>
      <c r="X46" s="41">
        <f t="shared" si="24"/>
        <v>4</v>
      </c>
      <c r="Y46" s="41">
        <f t="shared" si="25"/>
        <v>97.92960662525878</v>
      </c>
      <c r="Z46" s="41">
        <f t="shared" si="13"/>
        <v>97.92960662525878</v>
      </c>
      <c r="AA46" s="23">
        <v>40</v>
      </c>
    </row>
    <row r="47" spans="1:27" ht="9.75">
      <c r="A47" s="22" t="s">
        <v>159</v>
      </c>
      <c r="B47" s="22" t="s">
        <v>160</v>
      </c>
      <c r="C47" s="22">
        <v>80</v>
      </c>
      <c r="D47" s="20">
        <f t="shared" si="14"/>
        <v>0</v>
      </c>
      <c r="E47" s="11">
        <v>16</v>
      </c>
      <c r="F47" s="16">
        <f t="shared" si="15"/>
        <v>0</v>
      </c>
      <c r="G47" s="17">
        <v>13</v>
      </c>
      <c r="H47" s="16">
        <f t="shared" si="16"/>
        <v>0</v>
      </c>
      <c r="I47" s="11">
        <v>49</v>
      </c>
      <c r="J47" s="16">
        <f t="shared" si="17"/>
        <v>76.92307692307693</v>
      </c>
      <c r="K47" s="11">
        <v>4</v>
      </c>
      <c r="L47" s="16">
        <f t="shared" si="18"/>
        <v>0</v>
      </c>
      <c r="M47" s="11">
        <v>7</v>
      </c>
      <c r="N47" s="16">
        <f t="shared" si="19"/>
        <v>0</v>
      </c>
      <c r="O47" s="17">
        <v>9</v>
      </c>
      <c r="P47" s="16">
        <f t="shared" si="20"/>
        <v>0</v>
      </c>
      <c r="Q47" s="17">
        <v>57</v>
      </c>
      <c r="R47" s="16">
        <f t="shared" si="21"/>
        <v>0</v>
      </c>
      <c r="S47" s="11">
        <v>24</v>
      </c>
      <c r="T47" s="16">
        <f t="shared" si="22"/>
        <v>20</v>
      </c>
      <c r="U47" s="11">
        <v>13</v>
      </c>
      <c r="V47" s="16">
        <f t="shared" si="23"/>
        <v>0</v>
      </c>
      <c r="W47" s="38">
        <v>33</v>
      </c>
      <c r="X47" s="41">
        <f t="shared" si="24"/>
        <v>2</v>
      </c>
      <c r="Y47" s="41">
        <f t="shared" si="25"/>
        <v>96.92307692307693</v>
      </c>
      <c r="Z47" s="41">
        <f t="shared" si="13"/>
        <v>96.92307692307693</v>
      </c>
      <c r="AA47" s="23">
        <v>41</v>
      </c>
    </row>
    <row r="48" spans="1:27" ht="9.75">
      <c r="A48" s="22" t="s">
        <v>97</v>
      </c>
      <c r="B48" s="22" t="s">
        <v>14</v>
      </c>
      <c r="C48" s="28">
        <v>567</v>
      </c>
      <c r="D48" s="20">
        <f t="shared" si="14"/>
        <v>0</v>
      </c>
      <c r="E48" s="11">
        <v>16</v>
      </c>
      <c r="F48" s="16">
        <f t="shared" si="15"/>
        <v>0</v>
      </c>
      <c r="G48" s="17">
        <v>13</v>
      </c>
      <c r="H48" s="16">
        <f t="shared" si="16"/>
        <v>0</v>
      </c>
      <c r="I48" s="11">
        <v>49</v>
      </c>
      <c r="J48" s="16">
        <f t="shared" si="17"/>
        <v>0</v>
      </c>
      <c r="K48" s="11">
        <v>14</v>
      </c>
      <c r="L48" s="16">
        <f t="shared" si="18"/>
        <v>0</v>
      </c>
      <c r="M48" s="11">
        <v>7</v>
      </c>
      <c r="N48" s="16">
        <f t="shared" si="19"/>
        <v>0</v>
      </c>
      <c r="O48" s="17">
        <v>9</v>
      </c>
      <c r="P48" s="16">
        <f t="shared" si="20"/>
        <v>0</v>
      </c>
      <c r="Q48" s="17">
        <v>57</v>
      </c>
      <c r="R48" s="16">
        <f t="shared" si="21"/>
        <v>0</v>
      </c>
      <c r="S48" s="11">
        <v>24</v>
      </c>
      <c r="T48" s="16">
        <f t="shared" si="22"/>
        <v>0</v>
      </c>
      <c r="U48" s="11">
        <v>16</v>
      </c>
      <c r="V48" s="16">
        <f t="shared" si="23"/>
        <v>93.75</v>
      </c>
      <c r="W48" s="38">
        <v>3</v>
      </c>
      <c r="X48" s="41">
        <f t="shared" si="24"/>
        <v>1</v>
      </c>
      <c r="Y48" s="41">
        <f t="shared" si="25"/>
        <v>93.75</v>
      </c>
      <c r="Z48" s="41">
        <f t="shared" si="13"/>
        <v>93.75</v>
      </c>
      <c r="AA48" s="23">
        <v>42</v>
      </c>
    </row>
    <row r="49" spans="1:27" ht="9.75">
      <c r="A49" s="22" t="s">
        <v>175</v>
      </c>
      <c r="B49" s="22" t="s">
        <v>11</v>
      </c>
      <c r="C49" s="23">
        <v>456</v>
      </c>
      <c r="D49" s="20">
        <f t="shared" si="14"/>
        <v>6.666666666666667</v>
      </c>
      <c r="E49" s="11">
        <v>15</v>
      </c>
      <c r="F49" s="16">
        <f t="shared" si="15"/>
        <v>0</v>
      </c>
      <c r="G49" s="17">
        <v>13</v>
      </c>
      <c r="H49" s="16">
        <f t="shared" si="16"/>
        <v>16.666666666666664</v>
      </c>
      <c r="I49" s="11">
        <v>41</v>
      </c>
      <c r="J49" s="16">
        <f t="shared" si="17"/>
        <v>69.23076923076923</v>
      </c>
      <c r="K49" s="11">
        <v>5</v>
      </c>
      <c r="L49" s="16">
        <f t="shared" si="18"/>
        <v>0</v>
      </c>
      <c r="M49" s="11">
        <v>7</v>
      </c>
      <c r="N49" s="16">
        <f t="shared" si="19"/>
        <v>0</v>
      </c>
      <c r="O49" s="17">
        <v>9</v>
      </c>
      <c r="P49" s="16">
        <f t="shared" si="20"/>
        <v>0</v>
      </c>
      <c r="Q49" s="17">
        <v>57</v>
      </c>
      <c r="R49" s="16">
        <f t="shared" si="21"/>
        <v>0</v>
      </c>
      <c r="S49" s="11">
        <v>24</v>
      </c>
      <c r="T49" s="16">
        <f t="shared" si="22"/>
        <v>0</v>
      </c>
      <c r="U49" s="11">
        <v>16</v>
      </c>
      <c r="V49" s="16">
        <f t="shared" si="23"/>
        <v>0</v>
      </c>
      <c r="W49" s="38">
        <v>33</v>
      </c>
      <c r="X49" s="41">
        <f t="shared" si="24"/>
        <v>3</v>
      </c>
      <c r="Y49" s="41">
        <f t="shared" si="25"/>
        <v>92.56410256410255</v>
      </c>
      <c r="Z49" s="41">
        <f t="shared" si="13"/>
        <v>92.56410256410255</v>
      </c>
      <c r="AA49" s="23">
        <v>43</v>
      </c>
    </row>
    <row r="50" spans="1:27" ht="9.75">
      <c r="A50" s="22" t="s">
        <v>57</v>
      </c>
      <c r="B50" s="22" t="s">
        <v>58</v>
      </c>
      <c r="C50" s="22">
        <v>539</v>
      </c>
      <c r="D50" s="20">
        <f t="shared" si="14"/>
        <v>0</v>
      </c>
      <c r="E50" s="11">
        <v>16</v>
      </c>
      <c r="F50" s="16">
        <f t="shared" si="15"/>
        <v>0</v>
      </c>
      <c r="G50" s="17">
        <v>13</v>
      </c>
      <c r="H50" s="16">
        <f t="shared" si="16"/>
        <v>0</v>
      </c>
      <c r="I50" s="11">
        <v>49</v>
      </c>
      <c r="J50" s="16">
        <f t="shared" si="17"/>
        <v>0</v>
      </c>
      <c r="K50" s="11">
        <v>14</v>
      </c>
      <c r="L50" s="16">
        <f t="shared" si="18"/>
        <v>0</v>
      </c>
      <c r="M50" s="11">
        <v>7</v>
      </c>
      <c r="N50" s="16">
        <f t="shared" si="19"/>
        <v>0</v>
      </c>
      <c r="O50" s="17">
        <v>9</v>
      </c>
      <c r="P50" s="16">
        <f t="shared" si="20"/>
        <v>76.78571428571429</v>
      </c>
      <c r="Q50" s="17">
        <v>14</v>
      </c>
      <c r="R50" s="16">
        <f t="shared" si="21"/>
        <v>0</v>
      </c>
      <c r="S50" s="11">
        <v>24</v>
      </c>
      <c r="T50" s="16">
        <f t="shared" si="22"/>
        <v>0</v>
      </c>
      <c r="U50" s="11">
        <v>16</v>
      </c>
      <c r="V50" s="16">
        <f t="shared" si="23"/>
        <v>15.625</v>
      </c>
      <c r="W50" s="38">
        <v>28</v>
      </c>
      <c r="X50" s="41">
        <f t="shared" si="24"/>
        <v>2</v>
      </c>
      <c r="Y50" s="41">
        <f t="shared" si="25"/>
        <v>92.41071428571429</v>
      </c>
      <c r="Z50" s="41">
        <f t="shared" si="13"/>
        <v>92.41071428571429</v>
      </c>
      <c r="AA50" s="23">
        <v>44</v>
      </c>
    </row>
    <row r="51" spans="1:27" ht="9.75">
      <c r="A51" s="25" t="s">
        <v>60</v>
      </c>
      <c r="B51" s="23" t="s">
        <v>43</v>
      </c>
      <c r="C51" s="25">
        <v>289</v>
      </c>
      <c r="D51" s="20">
        <f t="shared" si="14"/>
        <v>26.666666666666668</v>
      </c>
      <c r="E51" s="11">
        <v>12</v>
      </c>
      <c r="F51" s="16">
        <f t="shared" si="15"/>
        <v>0</v>
      </c>
      <c r="G51" s="17">
        <v>13</v>
      </c>
      <c r="H51" s="16">
        <f t="shared" si="16"/>
        <v>8.333333333333332</v>
      </c>
      <c r="I51" s="11">
        <v>45</v>
      </c>
      <c r="J51" s="16">
        <f t="shared" si="17"/>
        <v>0</v>
      </c>
      <c r="K51" s="11">
        <v>14</v>
      </c>
      <c r="L51" s="16">
        <f t="shared" si="18"/>
        <v>0</v>
      </c>
      <c r="M51" s="11">
        <v>7</v>
      </c>
      <c r="N51" s="16">
        <f t="shared" si="19"/>
        <v>0</v>
      </c>
      <c r="O51" s="17">
        <v>9</v>
      </c>
      <c r="P51" s="16">
        <f t="shared" si="20"/>
        <v>28.57142857142857</v>
      </c>
      <c r="Q51" s="17">
        <v>41</v>
      </c>
      <c r="R51" s="16">
        <f t="shared" si="21"/>
        <v>0</v>
      </c>
      <c r="S51" s="11">
        <v>24</v>
      </c>
      <c r="T51" s="16">
        <f t="shared" si="22"/>
        <v>0</v>
      </c>
      <c r="U51" s="11">
        <v>16</v>
      </c>
      <c r="V51" s="16">
        <f t="shared" si="23"/>
        <v>28.125</v>
      </c>
      <c r="W51" s="38">
        <v>24</v>
      </c>
      <c r="X51" s="41">
        <f t="shared" si="24"/>
        <v>4</v>
      </c>
      <c r="Y51" s="41">
        <f t="shared" si="25"/>
        <v>91.69642857142857</v>
      </c>
      <c r="Z51" s="41">
        <f t="shared" si="13"/>
        <v>91.69642857142857</v>
      </c>
      <c r="AA51" s="23">
        <v>45</v>
      </c>
    </row>
    <row r="52" spans="1:27" ht="9.75">
      <c r="A52" s="26" t="s">
        <v>140</v>
      </c>
      <c r="B52" s="22" t="s">
        <v>141</v>
      </c>
      <c r="C52" s="23">
        <v>568</v>
      </c>
      <c r="D52" s="20">
        <f t="shared" si="14"/>
        <v>0</v>
      </c>
      <c r="E52" s="11">
        <v>16</v>
      </c>
      <c r="F52" s="16">
        <f t="shared" si="15"/>
        <v>0</v>
      </c>
      <c r="G52" s="17">
        <v>13</v>
      </c>
      <c r="H52" s="16">
        <f t="shared" si="16"/>
        <v>0</v>
      </c>
      <c r="I52" s="11">
        <v>49</v>
      </c>
      <c r="J52" s="16">
        <f t="shared" si="17"/>
        <v>0</v>
      </c>
      <c r="K52" s="11">
        <v>14</v>
      </c>
      <c r="L52" s="16">
        <f t="shared" si="18"/>
        <v>0</v>
      </c>
      <c r="M52" s="11">
        <v>7</v>
      </c>
      <c r="N52" s="16">
        <f t="shared" si="19"/>
        <v>0</v>
      </c>
      <c r="O52" s="17">
        <v>9</v>
      </c>
      <c r="P52" s="16">
        <f t="shared" si="20"/>
        <v>87.5</v>
      </c>
      <c r="Q52" s="17">
        <v>8</v>
      </c>
      <c r="R52" s="16">
        <f t="shared" si="21"/>
        <v>0</v>
      </c>
      <c r="S52" s="11">
        <v>24</v>
      </c>
      <c r="T52" s="16">
        <f t="shared" si="22"/>
        <v>0</v>
      </c>
      <c r="U52" s="11">
        <v>16</v>
      </c>
      <c r="V52" s="16">
        <f t="shared" si="23"/>
        <v>0</v>
      </c>
      <c r="W52" s="38">
        <v>33</v>
      </c>
      <c r="X52" s="41">
        <f t="shared" si="24"/>
        <v>1</v>
      </c>
      <c r="Y52" s="41">
        <f t="shared" si="25"/>
        <v>87.5</v>
      </c>
      <c r="Z52" s="41">
        <f t="shared" si="13"/>
        <v>87.5</v>
      </c>
      <c r="AA52" s="23">
        <v>46</v>
      </c>
    </row>
    <row r="53" spans="1:27" ht="9.75">
      <c r="A53" s="23" t="s">
        <v>50</v>
      </c>
      <c r="B53" s="22" t="s">
        <v>48</v>
      </c>
      <c r="C53" s="23">
        <v>367</v>
      </c>
      <c r="D53" s="20">
        <f t="shared" si="14"/>
        <v>0</v>
      </c>
      <c r="E53" s="11">
        <v>16</v>
      </c>
      <c r="F53" s="16">
        <f t="shared" si="15"/>
        <v>50</v>
      </c>
      <c r="G53" s="17">
        <v>7</v>
      </c>
      <c r="H53" s="16">
        <f t="shared" si="16"/>
        <v>0</v>
      </c>
      <c r="I53" s="11">
        <v>49</v>
      </c>
      <c r="J53" s="16">
        <f t="shared" si="17"/>
        <v>0</v>
      </c>
      <c r="K53" s="11">
        <v>14</v>
      </c>
      <c r="L53" s="16">
        <f t="shared" si="18"/>
        <v>33.33333333333333</v>
      </c>
      <c r="M53" s="11">
        <v>5</v>
      </c>
      <c r="N53" s="16">
        <f t="shared" si="19"/>
        <v>0</v>
      </c>
      <c r="O53" s="17">
        <v>9</v>
      </c>
      <c r="P53" s="16">
        <f t="shared" si="20"/>
        <v>0</v>
      </c>
      <c r="Q53" s="17">
        <v>57</v>
      </c>
      <c r="R53" s="16">
        <f t="shared" si="21"/>
        <v>0</v>
      </c>
      <c r="S53" s="11">
        <v>24</v>
      </c>
      <c r="T53" s="16">
        <f t="shared" si="22"/>
        <v>0</v>
      </c>
      <c r="U53" s="11">
        <v>16</v>
      </c>
      <c r="V53" s="16">
        <f t="shared" si="23"/>
        <v>0</v>
      </c>
      <c r="W53" s="38">
        <v>33</v>
      </c>
      <c r="X53" s="41">
        <f t="shared" si="24"/>
        <v>2</v>
      </c>
      <c r="Y53" s="41">
        <f t="shared" si="25"/>
        <v>83.33333333333333</v>
      </c>
      <c r="Z53" s="41">
        <f t="shared" si="13"/>
        <v>83.33333333333333</v>
      </c>
      <c r="AA53" s="23">
        <v>47</v>
      </c>
    </row>
    <row r="54" spans="1:27" ht="9.75">
      <c r="A54" s="22" t="s">
        <v>205</v>
      </c>
      <c r="B54" s="22" t="s">
        <v>141</v>
      </c>
      <c r="C54" s="28">
        <v>556</v>
      </c>
      <c r="D54" s="20">
        <f t="shared" si="14"/>
        <v>0</v>
      </c>
      <c r="E54" s="11">
        <v>16</v>
      </c>
      <c r="F54" s="16">
        <f t="shared" si="15"/>
        <v>0</v>
      </c>
      <c r="G54" s="17">
        <v>13</v>
      </c>
      <c r="H54" s="16">
        <f t="shared" si="16"/>
        <v>0</v>
      </c>
      <c r="I54" s="11">
        <v>49</v>
      </c>
      <c r="J54" s="16">
        <f t="shared" si="17"/>
        <v>0</v>
      </c>
      <c r="K54" s="11">
        <v>14</v>
      </c>
      <c r="L54" s="16">
        <f t="shared" si="18"/>
        <v>0</v>
      </c>
      <c r="M54" s="11">
        <v>7</v>
      </c>
      <c r="N54" s="16">
        <f t="shared" si="19"/>
        <v>0</v>
      </c>
      <c r="O54" s="17">
        <v>9</v>
      </c>
      <c r="P54" s="16">
        <f t="shared" si="20"/>
        <v>0</v>
      </c>
      <c r="Q54" s="17">
        <v>57</v>
      </c>
      <c r="R54" s="16">
        <f t="shared" si="21"/>
        <v>0</v>
      </c>
      <c r="S54" s="11">
        <v>24</v>
      </c>
      <c r="T54" s="16">
        <f t="shared" si="22"/>
        <v>0</v>
      </c>
      <c r="U54" s="11">
        <v>16</v>
      </c>
      <c r="V54" s="16">
        <f t="shared" si="23"/>
        <v>81.25</v>
      </c>
      <c r="W54" s="38">
        <v>7</v>
      </c>
      <c r="X54" s="41">
        <f t="shared" si="24"/>
        <v>1</v>
      </c>
      <c r="Y54" s="41">
        <f t="shared" si="25"/>
        <v>81.25</v>
      </c>
      <c r="Z54" s="41">
        <f t="shared" si="13"/>
        <v>81.25</v>
      </c>
      <c r="AA54" s="23">
        <v>48</v>
      </c>
    </row>
    <row r="55" spans="1:27" ht="9.75">
      <c r="A55" s="22" t="s">
        <v>53</v>
      </c>
      <c r="B55" s="22" t="s">
        <v>48</v>
      </c>
      <c r="C55" s="22">
        <v>536</v>
      </c>
      <c r="D55" s="20">
        <f t="shared" si="14"/>
        <v>0</v>
      </c>
      <c r="E55" s="11">
        <v>16</v>
      </c>
      <c r="F55" s="16">
        <f t="shared" si="15"/>
        <v>33.33333333333333</v>
      </c>
      <c r="G55" s="17">
        <v>9</v>
      </c>
      <c r="H55" s="16">
        <f t="shared" si="16"/>
        <v>0</v>
      </c>
      <c r="I55" s="11">
        <v>49</v>
      </c>
      <c r="J55" s="16">
        <f t="shared" si="17"/>
        <v>0</v>
      </c>
      <c r="K55" s="11">
        <v>14</v>
      </c>
      <c r="L55" s="16">
        <f t="shared" si="18"/>
        <v>16.666666666666664</v>
      </c>
      <c r="M55" s="11">
        <v>6</v>
      </c>
      <c r="N55" s="16">
        <f t="shared" si="19"/>
        <v>0</v>
      </c>
      <c r="O55" s="17">
        <v>9</v>
      </c>
      <c r="P55" s="16">
        <f t="shared" si="20"/>
        <v>0</v>
      </c>
      <c r="Q55" s="17">
        <v>57</v>
      </c>
      <c r="R55" s="16">
        <f t="shared" si="21"/>
        <v>26.08695652173913</v>
      </c>
      <c r="S55" s="11">
        <v>18</v>
      </c>
      <c r="T55" s="16">
        <f t="shared" si="22"/>
        <v>0</v>
      </c>
      <c r="U55" s="11">
        <v>16</v>
      </c>
      <c r="V55" s="16">
        <f t="shared" si="23"/>
        <v>0</v>
      </c>
      <c r="W55" s="38">
        <v>33</v>
      </c>
      <c r="X55" s="41">
        <f t="shared" si="24"/>
        <v>3</v>
      </c>
      <c r="Y55" s="41">
        <f t="shared" si="25"/>
        <v>76.08695652173913</v>
      </c>
      <c r="Z55" s="41">
        <f t="shared" si="13"/>
        <v>76.08695652173913</v>
      </c>
      <c r="AA55" s="23">
        <v>49</v>
      </c>
    </row>
    <row r="56" spans="1:27" ht="9.75">
      <c r="A56" s="22" t="s">
        <v>126</v>
      </c>
      <c r="B56" s="22" t="s">
        <v>14</v>
      </c>
      <c r="C56" s="22">
        <v>516</v>
      </c>
      <c r="D56" s="20">
        <f t="shared" si="14"/>
        <v>0</v>
      </c>
      <c r="E56" s="11">
        <v>16</v>
      </c>
      <c r="F56" s="16">
        <f t="shared" si="15"/>
        <v>0</v>
      </c>
      <c r="G56" s="17">
        <v>13</v>
      </c>
      <c r="H56" s="16">
        <f t="shared" si="16"/>
        <v>70.83333333333334</v>
      </c>
      <c r="I56" s="11">
        <v>15</v>
      </c>
      <c r="J56" s="16">
        <f t="shared" si="17"/>
        <v>0</v>
      </c>
      <c r="K56" s="11">
        <v>14</v>
      </c>
      <c r="L56" s="16">
        <f t="shared" si="18"/>
        <v>0</v>
      </c>
      <c r="M56" s="11">
        <v>7</v>
      </c>
      <c r="N56" s="16">
        <f t="shared" si="19"/>
        <v>0</v>
      </c>
      <c r="O56" s="17">
        <v>9</v>
      </c>
      <c r="P56" s="16">
        <f t="shared" si="20"/>
        <v>1.7857142857142856</v>
      </c>
      <c r="Q56" s="17">
        <v>56</v>
      </c>
      <c r="R56" s="16">
        <f t="shared" si="21"/>
        <v>0</v>
      </c>
      <c r="S56" s="11">
        <v>24</v>
      </c>
      <c r="T56" s="16">
        <f t="shared" si="22"/>
        <v>0</v>
      </c>
      <c r="U56" s="11">
        <v>16</v>
      </c>
      <c r="V56" s="16">
        <f t="shared" si="23"/>
        <v>0</v>
      </c>
      <c r="W56" s="38">
        <v>33</v>
      </c>
      <c r="X56" s="41">
        <f t="shared" si="24"/>
        <v>2</v>
      </c>
      <c r="Y56" s="41">
        <f t="shared" si="25"/>
        <v>72.61904761904763</v>
      </c>
      <c r="Z56" s="41">
        <f t="shared" si="13"/>
        <v>72.61904761904763</v>
      </c>
      <c r="AA56" s="23">
        <v>50</v>
      </c>
    </row>
    <row r="57" spans="1:27" ht="9.75">
      <c r="A57" s="22" t="s">
        <v>86</v>
      </c>
      <c r="B57" s="22" t="s">
        <v>14</v>
      </c>
      <c r="C57" s="22">
        <v>222</v>
      </c>
      <c r="D57" s="20">
        <f t="shared" si="14"/>
        <v>0</v>
      </c>
      <c r="E57" s="11">
        <v>16</v>
      </c>
      <c r="F57" s="16">
        <f t="shared" si="15"/>
        <v>0</v>
      </c>
      <c r="G57" s="17">
        <v>13</v>
      </c>
      <c r="H57" s="16">
        <f t="shared" si="16"/>
        <v>39.58333333333333</v>
      </c>
      <c r="I57" s="11">
        <v>30</v>
      </c>
      <c r="J57" s="16">
        <f t="shared" si="17"/>
        <v>0</v>
      </c>
      <c r="K57" s="11">
        <v>14</v>
      </c>
      <c r="L57" s="16">
        <f t="shared" si="18"/>
        <v>0</v>
      </c>
      <c r="M57" s="11">
        <v>7</v>
      </c>
      <c r="N57" s="16">
        <f t="shared" si="19"/>
        <v>0</v>
      </c>
      <c r="O57" s="17">
        <v>9</v>
      </c>
      <c r="P57" s="16">
        <f t="shared" si="20"/>
        <v>32.142857142857146</v>
      </c>
      <c r="Q57" s="17">
        <v>39</v>
      </c>
      <c r="R57" s="16">
        <f t="shared" si="21"/>
        <v>0</v>
      </c>
      <c r="S57" s="11">
        <v>24</v>
      </c>
      <c r="T57" s="16">
        <f t="shared" si="22"/>
        <v>0</v>
      </c>
      <c r="U57" s="11">
        <v>16</v>
      </c>
      <c r="V57" s="16">
        <f t="shared" si="23"/>
        <v>0</v>
      </c>
      <c r="W57" s="38">
        <v>33</v>
      </c>
      <c r="X57" s="41">
        <f t="shared" si="24"/>
        <v>2</v>
      </c>
      <c r="Y57" s="41">
        <f t="shared" si="25"/>
        <v>71.72619047619048</v>
      </c>
      <c r="Z57" s="41">
        <f t="shared" si="13"/>
        <v>71.72619047619048</v>
      </c>
      <c r="AA57" s="23">
        <v>51</v>
      </c>
    </row>
    <row r="58" spans="1:27" ht="9.75">
      <c r="A58" s="22" t="s">
        <v>132</v>
      </c>
      <c r="B58" s="22" t="s">
        <v>62</v>
      </c>
      <c r="C58" s="23">
        <v>294</v>
      </c>
      <c r="D58" s="20">
        <f t="shared" si="14"/>
        <v>0</v>
      </c>
      <c r="E58" s="11">
        <v>16</v>
      </c>
      <c r="F58" s="16">
        <f t="shared" si="15"/>
        <v>0</v>
      </c>
      <c r="G58" s="17">
        <v>13</v>
      </c>
      <c r="H58" s="16">
        <f t="shared" si="16"/>
        <v>2.083333333333333</v>
      </c>
      <c r="I58" s="11">
        <v>48</v>
      </c>
      <c r="J58" s="16">
        <f t="shared" si="17"/>
        <v>0</v>
      </c>
      <c r="K58" s="11">
        <v>14</v>
      </c>
      <c r="L58" s="16">
        <f t="shared" si="18"/>
        <v>0</v>
      </c>
      <c r="M58" s="11">
        <v>7</v>
      </c>
      <c r="N58" s="16">
        <f t="shared" si="19"/>
        <v>25</v>
      </c>
      <c r="O58" s="17">
        <v>7</v>
      </c>
      <c r="P58" s="16">
        <f t="shared" si="20"/>
        <v>42.857142857142854</v>
      </c>
      <c r="Q58" s="17">
        <v>33</v>
      </c>
      <c r="R58" s="16">
        <f t="shared" si="21"/>
        <v>0</v>
      </c>
      <c r="S58" s="11">
        <v>24</v>
      </c>
      <c r="T58" s="16">
        <f t="shared" si="22"/>
        <v>0</v>
      </c>
      <c r="U58" s="11">
        <v>16</v>
      </c>
      <c r="V58" s="16">
        <f t="shared" si="23"/>
        <v>0</v>
      </c>
      <c r="W58" s="38">
        <v>33</v>
      </c>
      <c r="X58" s="41">
        <f t="shared" si="24"/>
        <v>3</v>
      </c>
      <c r="Y58" s="41">
        <f t="shared" si="25"/>
        <v>69.94047619047619</v>
      </c>
      <c r="Z58" s="41">
        <f t="shared" si="13"/>
        <v>69.94047619047619</v>
      </c>
      <c r="AA58" s="23">
        <v>52</v>
      </c>
    </row>
    <row r="59" spans="1:27" ht="9.75">
      <c r="A59" s="22" t="s">
        <v>122</v>
      </c>
      <c r="B59" s="22" t="s">
        <v>11</v>
      </c>
      <c r="C59" s="22">
        <v>97</v>
      </c>
      <c r="D59" s="20">
        <f t="shared" si="14"/>
        <v>13.333333333333334</v>
      </c>
      <c r="E59" s="11">
        <v>14</v>
      </c>
      <c r="F59" s="16">
        <f t="shared" si="15"/>
        <v>0</v>
      </c>
      <c r="G59" s="17">
        <v>13</v>
      </c>
      <c r="H59" s="16">
        <f t="shared" si="16"/>
        <v>29.166666666666668</v>
      </c>
      <c r="I59" s="11">
        <v>35</v>
      </c>
      <c r="J59" s="16">
        <f t="shared" si="17"/>
        <v>0</v>
      </c>
      <c r="K59" s="11">
        <v>14</v>
      </c>
      <c r="L59" s="16">
        <f t="shared" si="18"/>
        <v>0</v>
      </c>
      <c r="M59" s="11">
        <v>7</v>
      </c>
      <c r="N59" s="16">
        <f t="shared" si="19"/>
        <v>0</v>
      </c>
      <c r="O59" s="17">
        <v>9</v>
      </c>
      <c r="P59" s="16">
        <f t="shared" si="20"/>
        <v>26.785714285714285</v>
      </c>
      <c r="Q59" s="17">
        <v>42</v>
      </c>
      <c r="R59" s="16">
        <f t="shared" si="21"/>
        <v>0</v>
      </c>
      <c r="S59" s="11">
        <v>24</v>
      </c>
      <c r="T59" s="16">
        <f t="shared" si="22"/>
        <v>0</v>
      </c>
      <c r="U59" s="11">
        <v>16</v>
      </c>
      <c r="V59" s="16">
        <f t="shared" si="23"/>
        <v>0</v>
      </c>
      <c r="W59" s="38">
        <v>33</v>
      </c>
      <c r="X59" s="41">
        <f t="shared" si="24"/>
        <v>3</v>
      </c>
      <c r="Y59" s="41">
        <f t="shared" si="25"/>
        <v>69.28571428571428</v>
      </c>
      <c r="Z59" s="41">
        <f t="shared" si="13"/>
        <v>69.28571428571428</v>
      </c>
      <c r="AA59" s="23">
        <v>53</v>
      </c>
    </row>
    <row r="60" spans="1:27" ht="9.75">
      <c r="A60" s="22" t="s">
        <v>12</v>
      </c>
      <c r="B60" s="22" t="s">
        <v>11</v>
      </c>
      <c r="C60" s="28">
        <v>520</v>
      </c>
      <c r="D60" s="20">
        <f t="shared" si="14"/>
        <v>0</v>
      </c>
      <c r="E60" s="11">
        <v>16</v>
      </c>
      <c r="F60" s="16">
        <f t="shared" si="15"/>
        <v>0</v>
      </c>
      <c r="G60" s="17">
        <v>13</v>
      </c>
      <c r="H60" s="16">
        <f t="shared" si="16"/>
        <v>35.41666666666667</v>
      </c>
      <c r="I60" s="11">
        <v>32</v>
      </c>
      <c r="J60" s="16">
        <f t="shared" si="17"/>
        <v>0</v>
      </c>
      <c r="K60" s="11">
        <v>14</v>
      </c>
      <c r="L60" s="16">
        <f t="shared" si="18"/>
        <v>0</v>
      </c>
      <c r="M60" s="11">
        <v>7</v>
      </c>
      <c r="N60" s="16">
        <f t="shared" si="19"/>
        <v>0</v>
      </c>
      <c r="O60" s="11">
        <v>9</v>
      </c>
      <c r="P60" s="16">
        <f t="shared" si="20"/>
        <v>0</v>
      </c>
      <c r="Q60" s="17">
        <v>57</v>
      </c>
      <c r="R60" s="16">
        <f t="shared" si="21"/>
        <v>0</v>
      </c>
      <c r="S60" s="11">
        <v>24</v>
      </c>
      <c r="T60" s="16">
        <f t="shared" si="22"/>
        <v>0</v>
      </c>
      <c r="U60" s="11">
        <v>16</v>
      </c>
      <c r="V60" s="16">
        <f t="shared" si="23"/>
        <v>31.25</v>
      </c>
      <c r="W60" s="38">
        <v>23</v>
      </c>
      <c r="X60" s="41">
        <f t="shared" si="24"/>
        <v>2</v>
      </c>
      <c r="Y60" s="41">
        <f t="shared" si="25"/>
        <v>66.66666666666667</v>
      </c>
      <c r="Z60" s="41">
        <f t="shared" si="13"/>
        <v>66.66666666666667</v>
      </c>
      <c r="AA60" s="23">
        <v>54</v>
      </c>
    </row>
    <row r="61" spans="1:27" ht="9.75">
      <c r="A61" s="22" t="s">
        <v>163</v>
      </c>
      <c r="B61" s="22" t="s">
        <v>14</v>
      </c>
      <c r="C61" s="22">
        <v>501</v>
      </c>
      <c r="D61" s="20">
        <f t="shared" si="14"/>
        <v>0</v>
      </c>
      <c r="E61" s="11">
        <v>16</v>
      </c>
      <c r="F61" s="16">
        <f t="shared" si="15"/>
        <v>0</v>
      </c>
      <c r="G61" s="17">
        <v>13</v>
      </c>
      <c r="H61" s="16">
        <f t="shared" si="16"/>
        <v>0</v>
      </c>
      <c r="I61" s="11">
        <v>49</v>
      </c>
      <c r="J61" s="16">
        <f t="shared" si="17"/>
        <v>0</v>
      </c>
      <c r="K61" s="11">
        <v>14</v>
      </c>
      <c r="L61" s="16">
        <f t="shared" si="18"/>
        <v>0</v>
      </c>
      <c r="M61" s="11">
        <v>7</v>
      </c>
      <c r="N61" s="16">
        <f t="shared" si="19"/>
        <v>0</v>
      </c>
      <c r="O61" s="17">
        <v>9</v>
      </c>
      <c r="P61" s="16">
        <f t="shared" si="20"/>
        <v>0</v>
      </c>
      <c r="Q61" s="17">
        <v>57</v>
      </c>
      <c r="R61" s="16">
        <f t="shared" si="21"/>
        <v>0</v>
      </c>
      <c r="S61" s="11">
        <v>24</v>
      </c>
      <c r="T61" s="16">
        <f t="shared" si="22"/>
        <v>0</v>
      </c>
      <c r="U61" s="11">
        <v>16</v>
      </c>
      <c r="V61" s="16">
        <f t="shared" si="23"/>
        <v>65.625</v>
      </c>
      <c r="W61" s="38">
        <v>12</v>
      </c>
      <c r="X61" s="41">
        <f t="shared" si="24"/>
        <v>1</v>
      </c>
      <c r="Y61" s="41">
        <f t="shared" si="25"/>
        <v>65.625</v>
      </c>
      <c r="Z61" s="41">
        <f t="shared" si="13"/>
        <v>65.625</v>
      </c>
      <c r="AA61" s="23">
        <v>55</v>
      </c>
    </row>
    <row r="62" spans="1:27" ht="9.75">
      <c r="A62" s="23" t="s">
        <v>25</v>
      </c>
      <c r="B62" s="22" t="s">
        <v>26</v>
      </c>
      <c r="C62" s="23">
        <v>482</v>
      </c>
      <c r="D62" s="20">
        <f t="shared" si="14"/>
        <v>0</v>
      </c>
      <c r="E62" s="11">
        <v>16</v>
      </c>
      <c r="F62" s="16">
        <f t="shared" si="15"/>
        <v>0</v>
      </c>
      <c r="G62" s="17">
        <v>13</v>
      </c>
      <c r="H62" s="16">
        <f t="shared" si="16"/>
        <v>64.58333333333334</v>
      </c>
      <c r="I62" s="11">
        <v>18</v>
      </c>
      <c r="J62" s="16">
        <f t="shared" si="17"/>
        <v>0</v>
      </c>
      <c r="K62" s="11">
        <v>14</v>
      </c>
      <c r="L62" s="16">
        <f t="shared" si="18"/>
        <v>0</v>
      </c>
      <c r="M62" s="11">
        <v>7</v>
      </c>
      <c r="N62" s="16">
        <f t="shared" si="19"/>
        <v>0</v>
      </c>
      <c r="O62" s="17">
        <v>9</v>
      </c>
      <c r="P62" s="16">
        <f t="shared" si="20"/>
        <v>0</v>
      </c>
      <c r="Q62" s="17">
        <v>57</v>
      </c>
      <c r="R62" s="16">
        <f t="shared" si="21"/>
        <v>0</v>
      </c>
      <c r="S62" s="11">
        <v>24</v>
      </c>
      <c r="T62" s="16">
        <f t="shared" si="22"/>
        <v>0</v>
      </c>
      <c r="U62" s="11">
        <v>16</v>
      </c>
      <c r="V62" s="16">
        <f t="shared" si="23"/>
        <v>0</v>
      </c>
      <c r="W62" s="38">
        <v>33</v>
      </c>
      <c r="X62" s="41">
        <f t="shared" si="24"/>
        <v>1</v>
      </c>
      <c r="Y62" s="41">
        <f t="shared" si="25"/>
        <v>64.58333333333334</v>
      </c>
      <c r="Z62" s="41">
        <f t="shared" si="13"/>
        <v>64.58333333333334</v>
      </c>
      <c r="AA62" s="23">
        <v>56</v>
      </c>
    </row>
    <row r="63" spans="1:27" ht="9.75">
      <c r="A63" s="22" t="s">
        <v>156</v>
      </c>
      <c r="B63" s="22" t="s">
        <v>157</v>
      </c>
      <c r="C63" s="22">
        <v>385</v>
      </c>
      <c r="D63" s="20">
        <f t="shared" si="14"/>
        <v>0</v>
      </c>
      <c r="E63" s="11">
        <v>16</v>
      </c>
      <c r="F63" s="16">
        <f t="shared" si="15"/>
        <v>0</v>
      </c>
      <c r="G63" s="17">
        <v>13</v>
      </c>
      <c r="H63" s="16">
        <f t="shared" si="16"/>
        <v>0</v>
      </c>
      <c r="I63" s="11">
        <v>49</v>
      </c>
      <c r="J63" s="16">
        <f t="shared" si="17"/>
        <v>0</v>
      </c>
      <c r="K63" s="11">
        <v>14</v>
      </c>
      <c r="L63" s="16">
        <f t="shared" si="18"/>
        <v>0</v>
      </c>
      <c r="M63" s="11">
        <v>7</v>
      </c>
      <c r="N63" s="16">
        <f t="shared" si="19"/>
        <v>0</v>
      </c>
      <c r="O63" s="17">
        <v>9</v>
      </c>
      <c r="P63" s="16">
        <f t="shared" si="20"/>
        <v>0</v>
      </c>
      <c r="Q63" s="17">
        <v>57</v>
      </c>
      <c r="R63" s="16">
        <f t="shared" si="21"/>
        <v>39.130434782608695</v>
      </c>
      <c r="S63" s="11">
        <v>15</v>
      </c>
      <c r="T63" s="16">
        <f t="shared" si="22"/>
        <v>0</v>
      </c>
      <c r="U63" s="11">
        <v>16</v>
      </c>
      <c r="V63" s="16">
        <f t="shared" si="23"/>
        <v>25</v>
      </c>
      <c r="W63" s="38">
        <v>25</v>
      </c>
      <c r="X63" s="41">
        <f t="shared" si="24"/>
        <v>2</v>
      </c>
      <c r="Y63" s="41">
        <f t="shared" si="25"/>
        <v>64.13043478260869</v>
      </c>
      <c r="Z63" s="41">
        <f t="shared" si="13"/>
        <v>64.13043478260869</v>
      </c>
      <c r="AA63" s="23">
        <v>57</v>
      </c>
    </row>
    <row r="64" spans="1:27" ht="9.75">
      <c r="A64" s="22" t="s">
        <v>121</v>
      </c>
      <c r="B64" s="26" t="s">
        <v>11</v>
      </c>
      <c r="C64" s="22">
        <v>265</v>
      </c>
      <c r="D64" s="20">
        <f t="shared" si="14"/>
        <v>0</v>
      </c>
      <c r="E64" s="11">
        <v>16</v>
      </c>
      <c r="F64" s="16">
        <f t="shared" si="15"/>
        <v>0</v>
      </c>
      <c r="G64" s="17">
        <v>13</v>
      </c>
      <c r="H64" s="16">
        <f t="shared" si="16"/>
        <v>20.833333333333336</v>
      </c>
      <c r="I64" s="11">
        <v>39</v>
      </c>
      <c r="J64" s="16">
        <f t="shared" si="17"/>
        <v>0</v>
      </c>
      <c r="K64" s="11">
        <v>14</v>
      </c>
      <c r="L64" s="16">
        <f t="shared" si="18"/>
        <v>0</v>
      </c>
      <c r="M64" s="11">
        <v>7</v>
      </c>
      <c r="N64" s="16">
        <f t="shared" si="19"/>
        <v>0</v>
      </c>
      <c r="O64" s="17">
        <v>9</v>
      </c>
      <c r="P64" s="16">
        <f t="shared" si="20"/>
        <v>39.285714285714285</v>
      </c>
      <c r="Q64" s="17">
        <v>35</v>
      </c>
      <c r="R64" s="16">
        <f t="shared" si="21"/>
        <v>0</v>
      </c>
      <c r="S64" s="11">
        <v>24</v>
      </c>
      <c r="T64" s="16">
        <f t="shared" si="22"/>
        <v>0</v>
      </c>
      <c r="U64" s="11">
        <v>16</v>
      </c>
      <c r="V64" s="16">
        <f t="shared" si="23"/>
        <v>0</v>
      </c>
      <c r="W64" s="38">
        <v>33</v>
      </c>
      <c r="X64" s="41">
        <f t="shared" si="24"/>
        <v>2</v>
      </c>
      <c r="Y64" s="41">
        <f t="shared" si="25"/>
        <v>60.11904761904762</v>
      </c>
      <c r="Z64" s="41">
        <f t="shared" si="13"/>
        <v>60.11904761904762</v>
      </c>
      <c r="AA64" s="23">
        <v>58</v>
      </c>
    </row>
    <row r="65" spans="1:27" ht="9.75">
      <c r="A65" s="22" t="s">
        <v>173</v>
      </c>
      <c r="B65" s="26" t="s">
        <v>14</v>
      </c>
      <c r="C65" s="22">
        <v>147</v>
      </c>
      <c r="D65" s="20">
        <f t="shared" si="14"/>
        <v>0</v>
      </c>
      <c r="E65" s="11">
        <v>16</v>
      </c>
      <c r="F65" s="16">
        <f t="shared" si="15"/>
        <v>0</v>
      </c>
      <c r="G65" s="17">
        <v>13</v>
      </c>
      <c r="H65" s="16">
        <f t="shared" si="16"/>
        <v>31.25</v>
      </c>
      <c r="I65" s="11">
        <v>34</v>
      </c>
      <c r="J65" s="16">
        <f t="shared" si="17"/>
        <v>0</v>
      </c>
      <c r="K65" s="11">
        <v>14</v>
      </c>
      <c r="L65" s="16">
        <f t="shared" si="18"/>
        <v>0</v>
      </c>
      <c r="M65" s="11">
        <v>7</v>
      </c>
      <c r="N65" s="16">
        <f t="shared" si="19"/>
        <v>0</v>
      </c>
      <c r="O65" s="17">
        <v>9</v>
      </c>
      <c r="P65" s="16">
        <f t="shared" si="20"/>
        <v>25</v>
      </c>
      <c r="Q65" s="17">
        <v>43</v>
      </c>
      <c r="R65" s="16">
        <f t="shared" si="21"/>
        <v>0</v>
      </c>
      <c r="S65" s="11">
        <v>24</v>
      </c>
      <c r="T65" s="16">
        <f t="shared" si="22"/>
        <v>0</v>
      </c>
      <c r="U65" s="11">
        <v>16</v>
      </c>
      <c r="V65" s="16">
        <f t="shared" si="23"/>
        <v>0</v>
      </c>
      <c r="W65" s="38">
        <v>33</v>
      </c>
      <c r="X65" s="41">
        <f t="shared" si="24"/>
        <v>2</v>
      </c>
      <c r="Y65" s="41">
        <f t="shared" si="25"/>
        <v>56.25</v>
      </c>
      <c r="Z65" s="41">
        <f t="shared" si="13"/>
        <v>56.25</v>
      </c>
      <c r="AA65" s="23">
        <v>59</v>
      </c>
    </row>
    <row r="66" spans="1:27" ht="9.75">
      <c r="A66" s="22" t="s">
        <v>183</v>
      </c>
      <c r="B66" s="22" t="s">
        <v>184</v>
      </c>
      <c r="C66" s="22">
        <v>583</v>
      </c>
      <c r="D66" s="20">
        <f t="shared" si="14"/>
        <v>0</v>
      </c>
      <c r="E66" s="11">
        <v>16</v>
      </c>
      <c r="F66" s="16">
        <f t="shared" si="15"/>
        <v>0</v>
      </c>
      <c r="G66" s="17">
        <v>13</v>
      </c>
      <c r="H66" s="16">
        <f t="shared" si="16"/>
        <v>0</v>
      </c>
      <c r="I66" s="11">
        <v>49</v>
      </c>
      <c r="J66" s="16">
        <f t="shared" si="17"/>
        <v>15.384615384615385</v>
      </c>
      <c r="K66" s="11">
        <v>12</v>
      </c>
      <c r="L66" s="16">
        <f t="shared" si="18"/>
        <v>0</v>
      </c>
      <c r="M66" s="11">
        <v>7</v>
      </c>
      <c r="N66" s="16">
        <f t="shared" si="19"/>
        <v>0</v>
      </c>
      <c r="O66" s="17">
        <v>9</v>
      </c>
      <c r="P66" s="16">
        <f t="shared" si="20"/>
        <v>14.285714285714285</v>
      </c>
      <c r="Q66" s="17">
        <v>49</v>
      </c>
      <c r="R66" s="16">
        <f t="shared" si="21"/>
        <v>0</v>
      </c>
      <c r="S66" s="11">
        <v>24</v>
      </c>
      <c r="T66" s="16">
        <f t="shared" si="22"/>
        <v>13.333333333333334</v>
      </c>
      <c r="U66" s="11">
        <v>14</v>
      </c>
      <c r="V66" s="16">
        <f t="shared" si="23"/>
        <v>12.5</v>
      </c>
      <c r="W66" s="38">
        <v>29</v>
      </c>
      <c r="X66" s="41">
        <f t="shared" si="24"/>
        <v>4</v>
      </c>
      <c r="Y66" s="41">
        <f t="shared" si="25"/>
        <v>55.50366300366301</v>
      </c>
      <c r="Z66" s="41">
        <f t="shared" si="13"/>
        <v>55.50366300366301</v>
      </c>
      <c r="AA66" s="23">
        <v>60</v>
      </c>
    </row>
    <row r="67" spans="1:27" ht="9.75">
      <c r="A67" s="22" t="s">
        <v>169</v>
      </c>
      <c r="B67" s="26" t="s">
        <v>14</v>
      </c>
      <c r="C67" s="22">
        <v>58</v>
      </c>
      <c r="D67" s="20">
        <f t="shared" si="14"/>
        <v>0</v>
      </c>
      <c r="E67" s="11">
        <v>16</v>
      </c>
      <c r="F67" s="16">
        <f t="shared" si="15"/>
        <v>0</v>
      </c>
      <c r="G67" s="17">
        <v>13</v>
      </c>
      <c r="H67" s="16">
        <f t="shared" si="16"/>
        <v>54.166666666666664</v>
      </c>
      <c r="I67" s="11">
        <v>23</v>
      </c>
      <c r="J67" s="16">
        <f t="shared" si="17"/>
        <v>0</v>
      </c>
      <c r="K67" s="11">
        <v>14</v>
      </c>
      <c r="L67" s="16">
        <f t="shared" si="18"/>
        <v>0</v>
      </c>
      <c r="M67" s="11">
        <v>7</v>
      </c>
      <c r="N67" s="16">
        <f t="shared" si="19"/>
        <v>0</v>
      </c>
      <c r="O67" s="17">
        <v>9</v>
      </c>
      <c r="P67" s="16">
        <f t="shared" si="20"/>
        <v>0</v>
      </c>
      <c r="Q67" s="17">
        <v>57</v>
      </c>
      <c r="R67" s="16">
        <f t="shared" si="21"/>
        <v>0</v>
      </c>
      <c r="S67" s="11">
        <v>24</v>
      </c>
      <c r="T67" s="16">
        <f t="shared" si="22"/>
        <v>0</v>
      </c>
      <c r="U67" s="11">
        <v>16</v>
      </c>
      <c r="V67" s="16">
        <f t="shared" si="23"/>
        <v>0</v>
      </c>
      <c r="W67" s="38">
        <v>33</v>
      </c>
      <c r="X67" s="41">
        <f t="shared" si="24"/>
        <v>1</v>
      </c>
      <c r="Y67" s="41">
        <f t="shared" si="25"/>
        <v>54.166666666666664</v>
      </c>
      <c r="Z67" s="41">
        <f t="shared" si="13"/>
        <v>54.166666666666664</v>
      </c>
      <c r="AA67" s="23">
        <v>61</v>
      </c>
    </row>
    <row r="68" spans="1:27" ht="9.75">
      <c r="A68" s="22" t="s">
        <v>68</v>
      </c>
      <c r="B68" s="22" t="s">
        <v>69</v>
      </c>
      <c r="C68" s="22">
        <v>479</v>
      </c>
      <c r="D68" s="20">
        <f t="shared" si="14"/>
        <v>0</v>
      </c>
      <c r="E68" s="11">
        <v>16</v>
      </c>
      <c r="F68" s="16">
        <f t="shared" si="15"/>
        <v>0</v>
      </c>
      <c r="G68" s="17">
        <v>13</v>
      </c>
      <c r="H68" s="16">
        <f t="shared" si="16"/>
        <v>0</v>
      </c>
      <c r="I68" s="11">
        <v>49</v>
      </c>
      <c r="J68" s="16">
        <f t="shared" si="17"/>
        <v>0</v>
      </c>
      <c r="K68" s="11">
        <v>14</v>
      </c>
      <c r="L68" s="16">
        <f t="shared" si="18"/>
        <v>0</v>
      </c>
      <c r="M68" s="11">
        <v>7</v>
      </c>
      <c r="N68" s="16">
        <f t="shared" si="19"/>
        <v>0</v>
      </c>
      <c r="O68" s="17">
        <v>9</v>
      </c>
      <c r="P68" s="16">
        <f t="shared" si="20"/>
        <v>53.57142857142857</v>
      </c>
      <c r="Q68" s="17">
        <v>27</v>
      </c>
      <c r="R68" s="16">
        <f t="shared" si="21"/>
        <v>0</v>
      </c>
      <c r="S68" s="17">
        <v>24</v>
      </c>
      <c r="T68" s="16">
        <f t="shared" si="22"/>
        <v>0</v>
      </c>
      <c r="U68" s="11">
        <v>16</v>
      </c>
      <c r="V68" s="16">
        <f t="shared" si="23"/>
        <v>0</v>
      </c>
      <c r="W68" s="38">
        <v>33</v>
      </c>
      <c r="X68" s="41">
        <f t="shared" si="24"/>
        <v>1</v>
      </c>
      <c r="Y68" s="41">
        <f t="shared" si="25"/>
        <v>53.57142857142857</v>
      </c>
      <c r="Z68" s="41">
        <f aca="true" t="shared" si="26" ref="Z68:Z99">Y68</f>
        <v>53.57142857142857</v>
      </c>
      <c r="AA68" s="23">
        <v>62</v>
      </c>
    </row>
    <row r="69" spans="1:27" ht="9.75">
      <c r="A69" s="22" t="s">
        <v>170</v>
      </c>
      <c r="B69" s="22" t="s">
        <v>14</v>
      </c>
      <c r="C69" s="22">
        <v>414</v>
      </c>
      <c r="D69" s="20">
        <f t="shared" si="14"/>
        <v>0</v>
      </c>
      <c r="E69" s="11">
        <v>16</v>
      </c>
      <c r="F69" s="16">
        <f t="shared" si="15"/>
        <v>0</v>
      </c>
      <c r="G69" s="17">
        <v>13</v>
      </c>
      <c r="H69" s="16">
        <f t="shared" si="16"/>
        <v>52.083333333333336</v>
      </c>
      <c r="I69" s="11">
        <v>24</v>
      </c>
      <c r="J69" s="16">
        <f t="shared" si="17"/>
        <v>0</v>
      </c>
      <c r="K69" s="11">
        <v>14</v>
      </c>
      <c r="L69" s="16">
        <f t="shared" si="18"/>
        <v>0</v>
      </c>
      <c r="M69" s="11">
        <v>7</v>
      </c>
      <c r="N69" s="16">
        <f t="shared" si="19"/>
        <v>0</v>
      </c>
      <c r="O69" s="17">
        <v>9</v>
      </c>
      <c r="P69" s="16">
        <f t="shared" si="20"/>
        <v>0</v>
      </c>
      <c r="Q69" s="17">
        <v>57</v>
      </c>
      <c r="R69" s="16">
        <f t="shared" si="21"/>
        <v>0</v>
      </c>
      <c r="S69" s="11">
        <v>24</v>
      </c>
      <c r="T69" s="16">
        <f t="shared" si="22"/>
        <v>0</v>
      </c>
      <c r="U69" s="11">
        <v>16</v>
      </c>
      <c r="V69" s="16">
        <f t="shared" si="23"/>
        <v>0</v>
      </c>
      <c r="W69" s="38">
        <v>33</v>
      </c>
      <c r="X69" s="41">
        <f t="shared" si="24"/>
        <v>1</v>
      </c>
      <c r="Y69" s="41">
        <f t="shared" si="25"/>
        <v>52.083333333333336</v>
      </c>
      <c r="Z69" s="41">
        <f t="shared" si="26"/>
        <v>52.083333333333336</v>
      </c>
      <c r="AA69" s="23">
        <v>63</v>
      </c>
    </row>
    <row r="70" spans="1:27" ht="9.75">
      <c r="A70" s="23" t="s">
        <v>88</v>
      </c>
      <c r="B70" s="22" t="s">
        <v>11</v>
      </c>
      <c r="C70" s="23">
        <v>351</v>
      </c>
      <c r="D70" s="20">
        <f t="shared" si="14"/>
        <v>0</v>
      </c>
      <c r="E70" s="11">
        <v>16</v>
      </c>
      <c r="F70" s="16">
        <f t="shared" si="15"/>
        <v>0</v>
      </c>
      <c r="G70" s="17">
        <v>13</v>
      </c>
      <c r="H70" s="16">
        <f t="shared" si="16"/>
        <v>45.83333333333333</v>
      </c>
      <c r="I70" s="11">
        <v>27</v>
      </c>
      <c r="J70" s="16">
        <f t="shared" si="17"/>
        <v>0</v>
      </c>
      <c r="K70" s="11">
        <v>14</v>
      </c>
      <c r="L70" s="16">
        <f t="shared" si="18"/>
        <v>0</v>
      </c>
      <c r="M70" s="11">
        <v>7</v>
      </c>
      <c r="N70" s="16">
        <f t="shared" si="19"/>
        <v>0</v>
      </c>
      <c r="O70" s="17">
        <v>9</v>
      </c>
      <c r="P70" s="16">
        <f t="shared" si="20"/>
        <v>0</v>
      </c>
      <c r="Q70" s="17">
        <v>57</v>
      </c>
      <c r="R70" s="16">
        <f t="shared" si="21"/>
        <v>0</v>
      </c>
      <c r="S70" s="11">
        <v>24</v>
      </c>
      <c r="T70" s="16">
        <f t="shared" si="22"/>
        <v>0</v>
      </c>
      <c r="U70" s="11">
        <v>16</v>
      </c>
      <c r="V70" s="16">
        <f t="shared" si="23"/>
        <v>3.125</v>
      </c>
      <c r="W70" s="38">
        <v>32</v>
      </c>
      <c r="X70" s="41">
        <f t="shared" si="24"/>
        <v>2</v>
      </c>
      <c r="Y70" s="41">
        <f t="shared" si="25"/>
        <v>48.95833333333333</v>
      </c>
      <c r="Z70" s="41">
        <f t="shared" si="26"/>
        <v>48.95833333333333</v>
      </c>
      <c r="AA70" s="23">
        <v>64</v>
      </c>
    </row>
    <row r="71" spans="1:27" ht="9.75">
      <c r="A71" s="22" t="s">
        <v>64</v>
      </c>
      <c r="B71" s="22" t="s">
        <v>65</v>
      </c>
      <c r="C71" s="22">
        <v>542</v>
      </c>
      <c r="D71" s="20">
        <f aca="true" t="shared" si="27" ref="D71:D102">IF(E71="",0,(($E$6-E71+1)/$E$6)*100)</f>
        <v>0</v>
      </c>
      <c r="E71" s="11">
        <v>16</v>
      </c>
      <c r="F71" s="16">
        <f aca="true" t="shared" si="28" ref="F71:F102">IF(G71="",0,(($G$6-G71+1)/$G$6)*100)</f>
        <v>0</v>
      </c>
      <c r="G71" s="17">
        <v>13</v>
      </c>
      <c r="H71" s="16">
        <f aca="true" t="shared" si="29" ref="H71:H102">IF(I71="",0,(($I$6-I71+1)/$I$6)*100)</f>
        <v>0</v>
      </c>
      <c r="I71" s="11">
        <v>49</v>
      </c>
      <c r="J71" s="16">
        <f aca="true" t="shared" si="30" ref="J71:J102">IF(K71="",0,(($K$6-K71+1)/$K$6)*100)</f>
        <v>0</v>
      </c>
      <c r="K71" s="11">
        <v>14</v>
      </c>
      <c r="L71" s="16">
        <f aca="true" t="shared" si="31" ref="L71:L102">IF(M71="",0,(($M$6-M71+1)/$M$6)*100)</f>
        <v>0</v>
      </c>
      <c r="M71" s="11">
        <v>7</v>
      </c>
      <c r="N71" s="16">
        <f aca="true" t="shared" si="32" ref="N71:N102">IF(O71="",0,(($O$6-O71+1)/$O$6)*100)</f>
        <v>0</v>
      </c>
      <c r="O71" s="17">
        <v>9</v>
      </c>
      <c r="P71" s="16">
        <f aca="true" t="shared" si="33" ref="P71:P102">IF(Q71="",0,(($Q$6-Q71+1)/$Q$6)*100)</f>
        <v>48.214285714285715</v>
      </c>
      <c r="Q71" s="17">
        <v>30</v>
      </c>
      <c r="R71" s="16">
        <f aca="true" t="shared" si="34" ref="R71:R102">IF(S71="",0,(($S$6-S71+1)/$S$6)*100)</f>
        <v>0</v>
      </c>
      <c r="S71" s="11">
        <v>24</v>
      </c>
      <c r="T71" s="16">
        <f aca="true" t="shared" si="35" ref="T71:T102">IF(U71="",0,(($U$6-U71+1)/$U$6)*100)</f>
        <v>0</v>
      </c>
      <c r="U71" s="11">
        <v>16</v>
      </c>
      <c r="V71" s="16">
        <f aca="true" t="shared" si="36" ref="V71:V102">IF(W71="",0,(($W$6-W71+1)/$W$6)*100)</f>
        <v>0</v>
      </c>
      <c r="W71" s="38">
        <v>33</v>
      </c>
      <c r="X71" s="41">
        <f aca="true" t="shared" si="37" ref="X71:X102">10-(COUNTIF(D71:W71,0))</f>
        <v>1</v>
      </c>
      <c r="Y71" s="41">
        <f aca="true" t="shared" si="38" ref="Y71:Y102">D71+F71+H71+J71+L71+N71+P71+R71+T71+V71</f>
        <v>48.214285714285715</v>
      </c>
      <c r="Z71" s="41">
        <f t="shared" si="26"/>
        <v>48.214285714285715</v>
      </c>
      <c r="AA71" s="23">
        <v>65</v>
      </c>
    </row>
    <row r="72" spans="1:27" ht="9.75">
      <c r="A72" s="23" t="s">
        <v>106</v>
      </c>
      <c r="B72" s="23" t="s">
        <v>107</v>
      </c>
      <c r="C72" s="23">
        <v>304</v>
      </c>
      <c r="D72" s="20">
        <f t="shared" si="27"/>
        <v>0</v>
      </c>
      <c r="E72" s="11">
        <v>16</v>
      </c>
      <c r="F72" s="16">
        <f t="shared" si="28"/>
        <v>0</v>
      </c>
      <c r="G72" s="17">
        <v>13</v>
      </c>
      <c r="H72" s="16">
        <f t="shared" si="29"/>
        <v>12.5</v>
      </c>
      <c r="I72" s="11">
        <v>43</v>
      </c>
      <c r="J72" s="16">
        <f t="shared" si="30"/>
        <v>0</v>
      </c>
      <c r="K72" s="11">
        <v>14</v>
      </c>
      <c r="L72" s="16">
        <f t="shared" si="31"/>
        <v>0</v>
      </c>
      <c r="M72" s="11">
        <v>7</v>
      </c>
      <c r="N72" s="16">
        <f t="shared" si="32"/>
        <v>0</v>
      </c>
      <c r="O72" s="17">
        <v>9</v>
      </c>
      <c r="P72" s="16">
        <f t="shared" si="33"/>
        <v>35.714285714285715</v>
      </c>
      <c r="Q72" s="17">
        <v>37</v>
      </c>
      <c r="R72" s="16">
        <f t="shared" si="34"/>
        <v>0</v>
      </c>
      <c r="S72" s="11">
        <v>24</v>
      </c>
      <c r="T72" s="16">
        <f t="shared" si="35"/>
        <v>0</v>
      </c>
      <c r="U72" s="11">
        <v>16</v>
      </c>
      <c r="V72" s="16">
        <f t="shared" si="36"/>
        <v>0</v>
      </c>
      <c r="W72" s="38">
        <v>33</v>
      </c>
      <c r="X72" s="41">
        <f t="shared" si="37"/>
        <v>2</v>
      </c>
      <c r="Y72" s="41">
        <f t="shared" si="38"/>
        <v>48.214285714285715</v>
      </c>
      <c r="Z72" s="41">
        <f t="shared" si="26"/>
        <v>48.214285714285715</v>
      </c>
      <c r="AA72" s="23">
        <v>66</v>
      </c>
    </row>
    <row r="73" spans="1:27" ht="9.75">
      <c r="A73" s="26" t="s">
        <v>202</v>
      </c>
      <c r="B73" s="22" t="s">
        <v>157</v>
      </c>
      <c r="C73" s="23">
        <v>167</v>
      </c>
      <c r="D73" s="20">
        <f t="shared" si="27"/>
        <v>0</v>
      </c>
      <c r="E73" s="11">
        <v>16</v>
      </c>
      <c r="F73" s="16">
        <f t="shared" si="28"/>
        <v>0</v>
      </c>
      <c r="G73" s="17">
        <v>13</v>
      </c>
      <c r="H73" s="16">
        <f t="shared" si="29"/>
        <v>0</v>
      </c>
      <c r="I73" s="11">
        <v>49</v>
      </c>
      <c r="J73" s="16">
        <f t="shared" si="30"/>
        <v>0</v>
      </c>
      <c r="K73" s="11">
        <v>14</v>
      </c>
      <c r="L73" s="16">
        <f t="shared" si="31"/>
        <v>0</v>
      </c>
      <c r="M73" s="11">
        <v>7</v>
      </c>
      <c r="N73" s="16">
        <f t="shared" si="32"/>
        <v>0</v>
      </c>
      <c r="O73" s="17">
        <v>9</v>
      </c>
      <c r="P73" s="16">
        <f t="shared" si="33"/>
        <v>0</v>
      </c>
      <c r="Q73" s="17">
        <v>57</v>
      </c>
      <c r="R73" s="16">
        <f t="shared" si="34"/>
        <v>47.82608695652174</v>
      </c>
      <c r="S73" s="11">
        <v>13</v>
      </c>
      <c r="T73" s="16">
        <f t="shared" si="35"/>
        <v>0</v>
      </c>
      <c r="U73" s="11">
        <v>16</v>
      </c>
      <c r="V73" s="16">
        <f t="shared" si="36"/>
        <v>0</v>
      </c>
      <c r="W73" s="38">
        <v>33</v>
      </c>
      <c r="X73" s="41">
        <f t="shared" si="37"/>
        <v>1</v>
      </c>
      <c r="Y73" s="41">
        <f t="shared" si="38"/>
        <v>47.82608695652174</v>
      </c>
      <c r="Z73" s="41">
        <f t="shared" si="26"/>
        <v>47.82608695652174</v>
      </c>
      <c r="AA73" s="23">
        <v>67</v>
      </c>
    </row>
    <row r="74" spans="1:27" ht="9.75">
      <c r="A74" s="23" t="s">
        <v>87</v>
      </c>
      <c r="B74" s="23" t="s">
        <v>11</v>
      </c>
      <c r="C74" s="23">
        <v>181</v>
      </c>
      <c r="D74" s="20">
        <f t="shared" si="27"/>
        <v>0</v>
      </c>
      <c r="E74" s="11">
        <v>16</v>
      </c>
      <c r="F74" s="16">
        <f t="shared" si="28"/>
        <v>0</v>
      </c>
      <c r="G74" s="17">
        <v>13</v>
      </c>
      <c r="H74" s="16">
        <f t="shared" si="29"/>
        <v>4.166666666666666</v>
      </c>
      <c r="I74" s="11">
        <v>47</v>
      </c>
      <c r="J74" s="16">
        <f t="shared" si="30"/>
        <v>30.76923076923077</v>
      </c>
      <c r="K74" s="11">
        <v>10</v>
      </c>
      <c r="L74" s="16">
        <f t="shared" si="31"/>
        <v>0</v>
      </c>
      <c r="M74" s="11">
        <v>7</v>
      </c>
      <c r="N74" s="16">
        <f t="shared" si="32"/>
        <v>0</v>
      </c>
      <c r="O74" s="17">
        <v>9</v>
      </c>
      <c r="P74" s="16">
        <f t="shared" si="33"/>
        <v>8.928571428571429</v>
      </c>
      <c r="Q74" s="17">
        <v>52</v>
      </c>
      <c r="R74" s="16">
        <f t="shared" si="34"/>
        <v>0</v>
      </c>
      <c r="S74" s="11">
        <v>24</v>
      </c>
      <c r="T74" s="16">
        <f t="shared" si="35"/>
        <v>0</v>
      </c>
      <c r="U74" s="11">
        <v>16</v>
      </c>
      <c r="V74" s="16">
        <f t="shared" si="36"/>
        <v>0</v>
      </c>
      <c r="W74" s="38">
        <v>33</v>
      </c>
      <c r="X74" s="41">
        <f t="shared" si="37"/>
        <v>3</v>
      </c>
      <c r="Y74" s="41">
        <f t="shared" si="38"/>
        <v>43.86446886446887</v>
      </c>
      <c r="Z74" s="41">
        <f t="shared" si="26"/>
        <v>43.86446886446887</v>
      </c>
      <c r="AA74" s="23">
        <v>68</v>
      </c>
    </row>
    <row r="75" spans="1:27" ht="9.75">
      <c r="A75" s="22" t="s">
        <v>137</v>
      </c>
      <c r="B75" s="22" t="s">
        <v>29</v>
      </c>
      <c r="C75" s="22">
        <v>334</v>
      </c>
      <c r="D75" s="20">
        <f t="shared" si="27"/>
        <v>0</v>
      </c>
      <c r="E75" s="11">
        <v>16</v>
      </c>
      <c r="F75" s="16">
        <f t="shared" si="28"/>
        <v>0</v>
      </c>
      <c r="G75" s="17">
        <v>13</v>
      </c>
      <c r="H75" s="16">
        <f t="shared" si="29"/>
        <v>0</v>
      </c>
      <c r="I75" s="11">
        <v>49</v>
      </c>
      <c r="J75" s="16">
        <f t="shared" si="30"/>
        <v>0</v>
      </c>
      <c r="K75" s="11">
        <v>14</v>
      </c>
      <c r="L75" s="16">
        <f t="shared" si="31"/>
        <v>0</v>
      </c>
      <c r="M75" s="11">
        <v>7</v>
      </c>
      <c r="N75" s="16">
        <f t="shared" si="32"/>
        <v>0</v>
      </c>
      <c r="O75" s="17">
        <v>9</v>
      </c>
      <c r="P75" s="16">
        <f t="shared" si="33"/>
        <v>0</v>
      </c>
      <c r="Q75" s="17">
        <v>57</v>
      </c>
      <c r="R75" s="16">
        <f t="shared" si="34"/>
        <v>43.47826086956522</v>
      </c>
      <c r="S75" s="11">
        <v>14</v>
      </c>
      <c r="T75" s="16">
        <f t="shared" si="35"/>
        <v>0</v>
      </c>
      <c r="U75" s="11">
        <v>16</v>
      </c>
      <c r="V75" s="16">
        <f t="shared" si="36"/>
        <v>0</v>
      </c>
      <c r="W75" s="38">
        <v>33</v>
      </c>
      <c r="X75" s="41">
        <f t="shared" si="37"/>
        <v>1</v>
      </c>
      <c r="Y75" s="41">
        <f t="shared" si="38"/>
        <v>43.47826086956522</v>
      </c>
      <c r="Z75" s="41">
        <f t="shared" si="26"/>
        <v>43.47826086956522</v>
      </c>
      <c r="AA75" s="23">
        <v>69</v>
      </c>
    </row>
    <row r="76" spans="1:27" ht="9.75">
      <c r="A76" s="22" t="s">
        <v>72</v>
      </c>
      <c r="B76" s="22" t="s">
        <v>42</v>
      </c>
      <c r="C76" s="22">
        <v>363</v>
      </c>
      <c r="D76" s="20">
        <f t="shared" si="27"/>
        <v>0</v>
      </c>
      <c r="E76" s="11">
        <v>16</v>
      </c>
      <c r="F76" s="16">
        <f t="shared" si="28"/>
        <v>41.66666666666667</v>
      </c>
      <c r="G76" s="17">
        <v>8</v>
      </c>
      <c r="H76" s="16">
        <f t="shared" si="29"/>
        <v>0</v>
      </c>
      <c r="I76" s="11">
        <v>49</v>
      </c>
      <c r="J76" s="16">
        <f t="shared" si="30"/>
        <v>0</v>
      </c>
      <c r="K76" s="11">
        <v>14</v>
      </c>
      <c r="L76" s="16">
        <f t="shared" si="31"/>
        <v>0</v>
      </c>
      <c r="M76" s="11">
        <v>7</v>
      </c>
      <c r="N76" s="16">
        <f t="shared" si="32"/>
        <v>0</v>
      </c>
      <c r="O76" s="17">
        <v>9</v>
      </c>
      <c r="P76" s="16">
        <f t="shared" si="33"/>
        <v>0</v>
      </c>
      <c r="Q76" s="17">
        <v>57</v>
      </c>
      <c r="R76" s="16">
        <f t="shared" si="34"/>
        <v>0</v>
      </c>
      <c r="S76" s="11">
        <v>24</v>
      </c>
      <c r="T76" s="16">
        <f t="shared" si="35"/>
        <v>0</v>
      </c>
      <c r="U76" s="11">
        <v>16</v>
      </c>
      <c r="V76" s="16">
        <f t="shared" si="36"/>
        <v>0</v>
      </c>
      <c r="W76" s="38">
        <v>33</v>
      </c>
      <c r="X76" s="41">
        <f t="shared" si="37"/>
        <v>1</v>
      </c>
      <c r="Y76" s="41">
        <f t="shared" si="38"/>
        <v>41.66666666666667</v>
      </c>
      <c r="Z76" s="41">
        <f t="shared" si="26"/>
        <v>41.66666666666667</v>
      </c>
      <c r="AA76" s="23">
        <v>70</v>
      </c>
    </row>
    <row r="77" spans="1:27" ht="9.75">
      <c r="A77" s="22" t="s">
        <v>179</v>
      </c>
      <c r="B77" s="22" t="s">
        <v>180</v>
      </c>
      <c r="C77" s="22">
        <v>446</v>
      </c>
      <c r="D77" s="20">
        <f t="shared" si="27"/>
        <v>0</v>
      </c>
      <c r="E77" s="11">
        <v>16</v>
      </c>
      <c r="F77" s="16">
        <f t="shared" si="28"/>
        <v>0</v>
      </c>
      <c r="G77" s="17">
        <v>13</v>
      </c>
      <c r="H77" s="16">
        <f t="shared" si="29"/>
        <v>0</v>
      </c>
      <c r="I77" s="17">
        <v>49</v>
      </c>
      <c r="J77" s="16">
        <f t="shared" si="30"/>
        <v>0</v>
      </c>
      <c r="K77" s="11">
        <v>14</v>
      </c>
      <c r="L77" s="16">
        <f t="shared" si="31"/>
        <v>0</v>
      </c>
      <c r="M77" s="11">
        <v>7</v>
      </c>
      <c r="N77" s="16">
        <f t="shared" si="32"/>
        <v>0</v>
      </c>
      <c r="O77" s="17">
        <v>9</v>
      </c>
      <c r="P77" s="16">
        <f t="shared" si="33"/>
        <v>41.07142857142857</v>
      </c>
      <c r="Q77" s="17">
        <v>34</v>
      </c>
      <c r="R77" s="16">
        <f t="shared" si="34"/>
        <v>0</v>
      </c>
      <c r="S77" s="11">
        <v>24</v>
      </c>
      <c r="T77" s="16">
        <f t="shared" si="35"/>
        <v>0</v>
      </c>
      <c r="U77" s="11">
        <v>16</v>
      </c>
      <c r="V77" s="16">
        <f t="shared" si="36"/>
        <v>0</v>
      </c>
      <c r="W77" s="38">
        <v>33</v>
      </c>
      <c r="X77" s="41">
        <f t="shared" si="37"/>
        <v>1</v>
      </c>
      <c r="Y77" s="41">
        <f t="shared" si="38"/>
        <v>41.07142857142857</v>
      </c>
      <c r="Z77" s="41">
        <f t="shared" si="26"/>
        <v>41.07142857142857</v>
      </c>
      <c r="AA77" s="23">
        <v>71</v>
      </c>
    </row>
    <row r="78" spans="1:27" ht="9.75">
      <c r="A78" s="23" t="s">
        <v>176</v>
      </c>
      <c r="B78" s="23" t="s">
        <v>160</v>
      </c>
      <c r="C78" s="23">
        <v>80</v>
      </c>
      <c r="D78" s="20">
        <f t="shared" si="27"/>
        <v>40</v>
      </c>
      <c r="E78" s="11">
        <v>10</v>
      </c>
      <c r="F78" s="16">
        <f t="shared" si="28"/>
        <v>0</v>
      </c>
      <c r="G78" s="17">
        <v>13</v>
      </c>
      <c r="H78" s="16">
        <f t="shared" si="29"/>
        <v>0</v>
      </c>
      <c r="I78" s="11">
        <v>49</v>
      </c>
      <c r="J78" s="16">
        <f t="shared" si="30"/>
        <v>0</v>
      </c>
      <c r="K78" s="11">
        <v>14</v>
      </c>
      <c r="L78" s="16">
        <f t="shared" si="31"/>
        <v>0</v>
      </c>
      <c r="M78" s="11">
        <v>7</v>
      </c>
      <c r="N78" s="16">
        <f t="shared" si="32"/>
        <v>0</v>
      </c>
      <c r="O78" s="17">
        <v>9</v>
      </c>
      <c r="P78" s="16">
        <f t="shared" si="33"/>
        <v>0</v>
      </c>
      <c r="Q78" s="17">
        <v>57</v>
      </c>
      <c r="R78" s="16">
        <f t="shared" si="34"/>
        <v>0</v>
      </c>
      <c r="S78" s="11">
        <v>24</v>
      </c>
      <c r="T78" s="16">
        <f t="shared" si="35"/>
        <v>0</v>
      </c>
      <c r="U78" s="11">
        <v>16</v>
      </c>
      <c r="V78" s="16">
        <f t="shared" si="36"/>
        <v>0</v>
      </c>
      <c r="W78" s="38">
        <v>33</v>
      </c>
      <c r="X78" s="41">
        <f t="shared" si="37"/>
        <v>1</v>
      </c>
      <c r="Y78" s="41">
        <f t="shared" si="38"/>
        <v>40</v>
      </c>
      <c r="Z78" s="41">
        <f t="shared" si="26"/>
        <v>40</v>
      </c>
      <c r="AA78" s="23">
        <v>72</v>
      </c>
    </row>
    <row r="79" spans="1:27" ht="9.75">
      <c r="A79" s="23" t="s">
        <v>70</v>
      </c>
      <c r="B79" s="22" t="s">
        <v>71</v>
      </c>
      <c r="C79" s="23">
        <v>567</v>
      </c>
      <c r="D79" s="20">
        <f t="shared" si="27"/>
        <v>0</v>
      </c>
      <c r="E79" s="11">
        <v>16</v>
      </c>
      <c r="F79" s="16">
        <f t="shared" si="28"/>
        <v>0</v>
      </c>
      <c r="G79" s="17">
        <v>13</v>
      </c>
      <c r="H79" s="16">
        <f t="shared" si="29"/>
        <v>0</v>
      </c>
      <c r="I79" s="11">
        <v>49</v>
      </c>
      <c r="J79" s="16">
        <f t="shared" si="30"/>
        <v>0</v>
      </c>
      <c r="K79" s="11">
        <v>14</v>
      </c>
      <c r="L79" s="16">
        <f t="shared" si="31"/>
        <v>0</v>
      </c>
      <c r="M79" s="11">
        <v>7</v>
      </c>
      <c r="N79" s="16">
        <f t="shared" si="32"/>
        <v>0</v>
      </c>
      <c r="O79" s="17">
        <v>9</v>
      </c>
      <c r="P79" s="16">
        <f t="shared" si="33"/>
        <v>37.5</v>
      </c>
      <c r="Q79" s="17">
        <v>36</v>
      </c>
      <c r="R79" s="16">
        <f t="shared" si="34"/>
        <v>0</v>
      </c>
      <c r="S79" s="11">
        <v>24</v>
      </c>
      <c r="T79" s="16">
        <f t="shared" si="35"/>
        <v>0</v>
      </c>
      <c r="U79" s="11">
        <v>16</v>
      </c>
      <c r="V79" s="16">
        <f t="shared" si="36"/>
        <v>0</v>
      </c>
      <c r="W79" s="38">
        <v>33</v>
      </c>
      <c r="X79" s="41">
        <f t="shared" si="37"/>
        <v>1</v>
      </c>
      <c r="Y79" s="41">
        <f t="shared" si="38"/>
        <v>37.5</v>
      </c>
      <c r="Z79" s="41">
        <f t="shared" si="26"/>
        <v>37.5</v>
      </c>
      <c r="AA79" s="23">
        <v>73</v>
      </c>
    </row>
    <row r="80" spans="1:27" ht="9.75">
      <c r="A80" s="23" t="s">
        <v>93</v>
      </c>
      <c r="B80" s="23" t="s">
        <v>11</v>
      </c>
      <c r="C80" s="23">
        <v>373</v>
      </c>
      <c r="D80" s="20">
        <f t="shared" si="27"/>
        <v>0</v>
      </c>
      <c r="E80" s="11">
        <v>16</v>
      </c>
      <c r="F80" s="16">
        <f t="shared" si="28"/>
        <v>0</v>
      </c>
      <c r="G80" s="17">
        <v>13</v>
      </c>
      <c r="H80" s="16">
        <f t="shared" si="29"/>
        <v>6.25</v>
      </c>
      <c r="I80" s="11">
        <v>46</v>
      </c>
      <c r="J80" s="16">
        <f t="shared" si="30"/>
        <v>23.076923076923077</v>
      </c>
      <c r="K80" s="11">
        <v>11</v>
      </c>
      <c r="L80" s="16">
        <f t="shared" si="31"/>
        <v>0</v>
      </c>
      <c r="M80" s="11">
        <v>7</v>
      </c>
      <c r="N80" s="16">
        <f t="shared" si="32"/>
        <v>0</v>
      </c>
      <c r="O80" s="17">
        <v>9</v>
      </c>
      <c r="P80" s="16">
        <f t="shared" si="33"/>
        <v>7.142857142857142</v>
      </c>
      <c r="Q80" s="17">
        <v>53</v>
      </c>
      <c r="R80" s="16">
        <f t="shared" si="34"/>
        <v>0</v>
      </c>
      <c r="S80" s="11">
        <v>24</v>
      </c>
      <c r="T80" s="16">
        <f t="shared" si="35"/>
        <v>0</v>
      </c>
      <c r="U80" s="11">
        <v>16</v>
      </c>
      <c r="V80" s="16">
        <f t="shared" si="36"/>
        <v>0</v>
      </c>
      <c r="W80" s="38">
        <v>33</v>
      </c>
      <c r="X80" s="41">
        <f t="shared" si="37"/>
        <v>3</v>
      </c>
      <c r="Y80" s="41">
        <f t="shared" si="38"/>
        <v>36.46978021978022</v>
      </c>
      <c r="Z80" s="41">
        <f t="shared" si="26"/>
        <v>36.46978021978022</v>
      </c>
      <c r="AA80" s="23">
        <v>74</v>
      </c>
    </row>
    <row r="81" spans="1:27" ht="9.75">
      <c r="A81" s="22" t="s">
        <v>149</v>
      </c>
      <c r="B81" s="26" t="s">
        <v>148</v>
      </c>
      <c r="C81" s="22">
        <v>432</v>
      </c>
      <c r="D81" s="20">
        <f t="shared" si="27"/>
        <v>0</v>
      </c>
      <c r="E81" s="11">
        <v>16</v>
      </c>
      <c r="F81" s="16">
        <f t="shared" si="28"/>
        <v>0</v>
      </c>
      <c r="G81" s="17">
        <v>13</v>
      </c>
      <c r="H81" s="16">
        <f t="shared" si="29"/>
        <v>0</v>
      </c>
      <c r="I81" s="11">
        <v>49</v>
      </c>
      <c r="J81" s="16">
        <f t="shared" si="30"/>
        <v>0</v>
      </c>
      <c r="K81" s="11">
        <v>14</v>
      </c>
      <c r="L81" s="16">
        <f t="shared" si="31"/>
        <v>0</v>
      </c>
      <c r="M81" s="11">
        <v>7</v>
      </c>
      <c r="N81" s="16">
        <f t="shared" si="32"/>
        <v>0</v>
      </c>
      <c r="O81" s="17">
        <v>9</v>
      </c>
      <c r="P81" s="16">
        <f t="shared" si="33"/>
        <v>0</v>
      </c>
      <c r="Q81" s="17">
        <v>57</v>
      </c>
      <c r="R81" s="16">
        <f t="shared" si="34"/>
        <v>17.391304347826086</v>
      </c>
      <c r="S81" s="11">
        <v>20</v>
      </c>
      <c r="T81" s="16">
        <f t="shared" si="35"/>
        <v>0</v>
      </c>
      <c r="U81" s="11">
        <v>16</v>
      </c>
      <c r="V81" s="16">
        <f t="shared" si="36"/>
        <v>18.75</v>
      </c>
      <c r="W81" s="38">
        <v>27</v>
      </c>
      <c r="X81" s="41">
        <f t="shared" si="37"/>
        <v>2</v>
      </c>
      <c r="Y81" s="41">
        <f t="shared" si="38"/>
        <v>36.141304347826086</v>
      </c>
      <c r="Z81" s="41">
        <f t="shared" si="26"/>
        <v>36.141304347826086</v>
      </c>
      <c r="AA81" s="23">
        <v>75</v>
      </c>
    </row>
    <row r="82" spans="1:27" ht="9.75">
      <c r="A82" s="22" t="s">
        <v>203</v>
      </c>
      <c r="B82" s="22" t="s">
        <v>29</v>
      </c>
      <c r="C82" s="22">
        <v>75</v>
      </c>
      <c r="D82" s="20">
        <f t="shared" si="27"/>
        <v>0</v>
      </c>
      <c r="E82" s="11">
        <v>16</v>
      </c>
      <c r="F82" s="16">
        <f t="shared" si="28"/>
        <v>0</v>
      </c>
      <c r="G82" s="17">
        <v>13</v>
      </c>
      <c r="H82" s="16">
        <f t="shared" si="29"/>
        <v>0</v>
      </c>
      <c r="I82" s="11">
        <v>49</v>
      </c>
      <c r="J82" s="16">
        <f t="shared" si="30"/>
        <v>0</v>
      </c>
      <c r="K82" s="11">
        <v>14</v>
      </c>
      <c r="L82" s="16">
        <f t="shared" si="31"/>
        <v>0</v>
      </c>
      <c r="M82" s="11">
        <v>7</v>
      </c>
      <c r="N82" s="16">
        <f t="shared" si="32"/>
        <v>0</v>
      </c>
      <c r="O82" s="17">
        <v>9</v>
      </c>
      <c r="P82" s="16">
        <f t="shared" si="33"/>
        <v>0</v>
      </c>
      <c r="Q82" s="17">
        <v>57</v>
      </c>
      <c r="R82" s="16">
        <f t="shared" si="34"/>
        <v>34.78260869565217</v>
      </c>
      <c r="S82" s="11">
        <v>16</v>
      </c>
      <c r="T82" s="16">
        <f t="shared" si="35"/>
        <v>0</v>
      </c>
      <c r="U82" s="11">
        <v>16</v>
      </c>
      <c r="V82" s="16">
        <f t="shared" si="36"/>
        <v>0</v>
      </c>
      <c r="W82" s="38">
        <v>33</v>
      </c>
      <c r="X82" s="41">
        <f t="shared" si="37"/>
        <v>1</v>
      </c>
      <c r="Y82" s="41">
        <f t="shared" si="38"/>
        <v>34.78260869565217</v>
      </c>
      <c r="Z82" s="41">
        <f t="shared" si="26"/>
        <v>34.78260869565217</v>
      </c>
      <c r="AA82" s="23">
        <v>76</v>
      </c>
    </row>
    <row r="83" spans="1:27" ht="9.75">
      <c r="A83" s="22" t="s">
        <v>174</v>
      </c>
      <c r="B83" s="22" t="s">
        <v>11</v>
      </c>
      <c r="C83" s="23">
        <v>178</v>
      </c>
      <c r="D83" s="20">
        <f t="shared" si="27"/>
        <v>0</v>
      </c>
      <c r="E83" s="11">
        <v>16</v>
      </c>
      <c r="F83" s="16">
        <f t="shared" si="28"/>
        <v>0</v>
      </c>
      <c r="G83" s="17">
        <v>13</v>
      </c>
      <c r="H83" s="16">
        <f t="shared" si="29"/>
        <v>22.916666666666664</v>
      </c>
      <c r="I83" s="11">
        <v>38</v>
      </c>
      <c r="J83" s="16">
        <f t="shared" si="30"/>
        <v>0</v>
      </c>
      <c r="K83" s="11">
        <v>14</v>
      </c>
      <c r="L83" s="16">
        <f t="shared" si="31"/>
        <v>0</v>
      </c>
      <c r="M83" s="11">
        <v>7</v>
      </c>
      <c r="N83" s="16">
        <f t="shared" si="32"/>
        <v>0</v>
      </c>
      <c r="O83" s="17">
        <v>9</v>
      </c>
      <c r="P83" s="16">
        <f t="shared" si="33"/>
        <v>10.714285714285714</v>
      </c>
      <c r="Q83" s="17">
        <v>51</v>
      </c>
      <c r="R83" s="16">
        <f t="shared" si="34"/>
        <v>0</v>
      </c>
      <c r="S83" s="11">
        <v>24</v>
      </c>
      <c r="T83" s="16">
        <f t="shared" si="35"/>
        <v>0</v>
      </c>
      <c r="U83" s="11">
        <v>16</v>
      </c>
      <c r="V83" s="16">
        <f t="shared" si="36"/>
        <v>0</v>
      </c>
      <c r="W83" s="38">
        <v>33</v>
      </c>
      <c r="X83" s="41">
        <f t="shared" si="37"/>
        <v>2</v>
      </c>
      <c r="Y83" s="41">
        <f t="shared" si="38"/>
        <v>33.63095238095238</v>
      </c>
      <c r="Z83" s="41">
        <f t="shared" si="26"/>
        <v>33.63095238095238</v>
      </c>
      <c r="AA83" s="23">
        <v>77</v>
      </c>
    </row>
    <row r="84" spans="1:27" ht="9.75">
      <c r="A84" s="22" t="s">
        <v>190</v>
      </c>
      <c r="B84" s="26" t="s">
        <v>191</v>
      </c>
      <c r="C84" s="22">
        <v>130</v>
      </c>
      <c r="D84" s="20">
        <f t="shared" si="27"/>
        <v>0</v>
      </c>
      <c r="E84" s="11">
        <v>16</v>
      </c>
      <c r="F84" s="16">
        <f t="shared" si="28"/>
        <v>33.33333333333333</v>
      </c>
      <c r="G84" s="17">
        <v>9</v>
      </c>
      <c r="H84" s="16">
        <f t="shared" si="29"/>
        <v>0</v>
      </c>
      <c r="I84" s="11">
        <v>49</v>
      </c>
      <c r="J84" s="16">
        <f t="shared" si="30"/>
        <v>0</v>
      </c>
      <c r="K84" s="11">
        <v>14</v>
      </c>
      <c r="L84" s="16">
        <f t="shared" si="31"/>
        <v>0</v>
      </c>
      <c r="M84" s="11">
        <v>7</v>
      </c>
      <c r="N84" s="16">
        <f t="shared" si="32"/>
        <v>0</v>
      </c>
      <c r="O84" s="17">
        <v>9</v>
      </c>
      <c r="P84" s="16">
        <f t="shared" si="33"/>
        <v>0</v>
      </c>
      <c r="Q84" s="17">
        <v>57</v>
      </c>
      <c r="R84" s="16">
        <f t="shared" si="34"/>
        <v>0</v>
      </c>
      <c r="S84" s="11">
        <v>24</v>
      </c>
      <c r="T84" s="16">
        <f t="shared" si="35"/>
        <v>0</v>
      </c>
      <c r="U84" s="11">
        <v>16</v>
      </c>
      <c r="V84" s="16">
        <f t="shared" si="36"/>
        <v>0</v>
      </c>
      <c r="W84" s="38">
        <v>33</v>
      </c>
      <c r="X84" s="41">
        <f t="shared" si="37"/>
        <v>1</v>
      </c>
      <c r="Y84" s="41">
        <f t="shared" si="38"/>
        <v>33.33333333333333</v>
      </c>
      <c r="Z84" s="41">
        <f t="shared" si="26"/>
        <v>33.33333333333333</v>
      </c>
      <c r="AA84" s="23">
        <v>78</v>
      </c>
    </row>
    <row r="85" spans="1:27" ht="9.75">
      <c r="A85" s="22" t="s">
        <v>91</v>
      </c>
      <c r="B85" s="22" t="s">
        <v>92</v>
      </c>
      <c r="C85" s="22">
        <v>396</v>
      </c>
      <c r="D85" s="20">
        <f t="shared" si="27"/>
        <v>0</v>
      </c>
      <c r="E85" s="11">
        <v>16</v>
      </c>
      <c r="F85" s="16">
        <f t="shared" si="28"/>
        <v>0</v>
      </c>
      <c r="G85" s="17">
        <v>13</v>
      </c>
      <c r="H85" s="16">
        <f t="shared" si="29"/>
        <v>25</v>
      </c>
      <c r="I85" s="11">
        <v>37</v>
      </c>
      <c r="J85" s="16">
        <f t="shared" si="30"/>
        <v>0</v>
      </c>
      <c r="K85" s="11">
        <v>14</v>
      </c>
      <c r="L85" s="16">
        <f t="shared" si="31"/>
        <v>0</v>
      </c>
      <c r="M85" s="11">
        <v>7</v>
      </c>
      <c r="N85" s="16">
        <f t="shared" si="32"/>
        <v>0</v>
      </c>
      <c r="O85" s="17">
        <v>9</v>
      </c>
      <c r="P85" s="16">
        <f t="shared" si="33"/>
        <v>0</v>
      </c>
      <c r="Q85" s="17">
        <v>57</v>
      </c>
      <c r="R85" s="16">
        <f t="shared" si="34"/>
        <v>0</v>
      </c>
      <c r="S85" s="11">
        <v>24</v>
      </c>
      <c r="T85" s="16">
        <f t="shared" si="35"/>
        <v>0</v>
      </c>
      <c r="U85" s="11">
        <v>16</v>
      </c>
      <c r="V85" s="16">
        <f t="shared" si="36"/>
        <v>6.25</v>
      </c>
      <c r="W85" s="38">
        <v>31</v>
      </c>
      <c r="X85" s="41">
        <f t="shared" si="37"/>
        <v>2</v>
      </c>
      <c r="Y85" s="41">
        <f t="shared" si="38"/>
        <v>31.25</v>
      </c>
      <c r="Z85" s="41">
        <f t="shared" si="26"/>
        <v>31.25</v>
      </c>
      <c r="AA85" s="23">
        <v>79</v>
      </c>
    </row>
    <row r="86" spans="1:27" ht="9.75">
      <c r="A86" s="22" t="s">
        <v>139</v>
      </c>
      <c r="B86" s="22" t="s">
        <v>29</v>
      </c>
      <c r="C86" s="22">
        <v>200</v>
      </c>
      <c r="D86" s="20">
        <f t="shared" si="27"/>
        <v>0</v>
      </c>
      <c r="E86" s="11">
        <v>16</v>
      </c>
      <c r="F86" s="16">
        <f t="shared" si="28"/>
        <v>0</v>
      </c>
      <c r="G86" s="17">
        <v>13</v>
      </c>
      <c r="H86" s="16">
        <f t="shared" si="29"/>
        <v>0</v>
      </c>
      <c r="I86" s="11">
        <v>49</v>
      </c>
      <c r="J86" s="16">
        <f t="shared" si="30"/>
        <v>0</v>
      </c>
      <c r="K86" s="11">
        <v>14</v>
      </c>
      <c r="L86" s="16">
        <f t="shared" si="31"/>
        <v>0</v>
      </c>
      <c r="M86" s="11">
        <v>7</v>
      </c>
      <c r="N86" s="16">
        <f t="shared" si="32"/>
        <v>0</v>
      </c>
      <c r="O86" s="17">
        <v>9</v>
      </c>
      <c r="P86" s="16">
        <f t="shared" si="33"/>
        <v>0</v>
      </c>
      <c r="Q86" s="17">
        <v>57</v>
      </c>
      <c r="R86" s="16">
        <f t="shared" si="34"/>
        <v>30.434782608695656</v>
      </c>
      <c r="S86" s="11">
        <v>17</v>
      </c>
      <c r="T86" s="16">
        <f t="shared" si="35"/>
        <v>0</v>
      </c>
      <c r="U86" s="11">
        <v>16</v>
      </c>
      <c r="V86" s="16">
        <f t="shared" si="36"/>
        <v>0</v>
      </c>
      <c r="W86" s="38">
        <v>33</v>
      </c>
      <c r="X86" s="41">
        <f t="shared" si="37"/>
        <v>1</v>
      </c>
      <c r="Y86" s="41">
        <f t="shared" si="38"/>
        <v>30.434782608695656</v>
      </c>
      <c r="Z86" s="41">
        <f t="shared" si="26"/>
        <v>30.434782608695656</v>
      </c>
      <c r="AA86" s="23">
        <v>80</v>
      </c>
    </row>
    <row r="87" spans="1:27" ht="9.75">
      <c r="A87" s="22" t="s">
        <v>158</v>
      </c>
      <c r="B87" s="22" t="s">
        <v>62</v>
      </c>
      <c r="C87" s="22">
        <v>220</v>
      </c>
      <c r="D87" s="20">
        <f t="shared" si="27"/>
        <v>0</v>
      </c>
      <c r="E87" s="11">
        <v>16</v>
      </c>
      <c r="F87" s="16">
        <f t="shared" si="28"/>
        <v>0</v>
      </c>
      <c r="G87" s="17">
        <v>13</v>
      </c>
      <c r="H87" s="16">
        <f t="shared" si="29"/>
        <v>0</v>
      </c>
      <c r="I87" s="11">
        <v>49</v>
      </c>
      <c r="J87" s="16">
        <f t="shared" si="30"/>
        <v>0</v>
      </c>
      <c r="K87" s="11">
        <v>14</v>
      </c>
      <c r="L87" s="16">
        <f t="shared" si="31"/>
        <v>0</v>
      </c>
      <c r="M87" s="11">
        <v>7</v>
      </c>
      <c r="N87" s="16">
        <f t="shared" si="32"/>
        <v>12.5</v>
      </c>
      <c r="O87" s="17">
        <v>8</v>
      </c>
      <c r="P87" s="16">
        <f t="shared" si="33"/>
        <v>17.857142857142858</v>
      </c>
      <c r="Q87" s="17">
        <v>47</v>
      </c>
      <c r="R87" s="16">
        <f t="shared" si="34"/>
        <v>0</v>
      </c>
      <c r="S87" s="11">
        <v>24</v>
      </c>
      <c r="T87" s="16">
        <f t="shared" si="35"/>
        <v>0</v>
      </c>
      <c r="U87" s="11">
        <v>16</v>
      </c>
      <c r="V87" s="16">
        <f t="shared" si="36"/>
        <v>0</v>
      </c>
      <c r="W87" s="38">
        <v>33</v>
      </c>
      <c r="X87" s="41">
        <f t="shared" si="37"/>
        <v>2</v>
      </c>
      <c r="Y87" s="41">
        <f t="shared" si="38"/>
        <v>30.357142857142858</v>
      </c>
      <c r="Z87" s="41">
        <f t="shared" si="26"/>
        <v>30.357142857142858</v>
      </c>
      <c r="AA87" s="23">
        <v>81</v>
      </c>
    </row>
    <row r="88" spans="1:27" ht="9.75">
      <c r="A88" s="22" t="s">
        <v>192</v>
      </c>
      <c r="B88" s="26" t="s">
        <v>42</v>
      </c>
      <c r="C88" s="40" t="s">
        <v>196</v>
      </c>
      <c r="D88" s="20">
        <f t="shared" si="27"/>
        <v>0</v>
      </c>
      <c r="E88" s="11">
        <v>16</v>
      </c>
      <c r="F88" s="16">
        <f t="shared" si="28"/>
        <v>16.666666666666664</v>
      </c>
      <c r="G88" s="17">
        <v>11</v>
      </c>
      <c r="H88" s="16">
        <f t="shared" si="29"/>
        <v>0</v>
      </c>
      <c r="I88" s="11">
        <v>49</v>
      </c>
      <c r="J88" s="16">
        <f t="shared" si="30"/>
        <v>0</v>
      </c>
      <c r="K88" s="11">
        <v>14</v>
      </c>
      <c r="L88" s="16">
        <f t="shared" si="31"/>
        <v>0</v>
      </c>
      <c r="M88" s="11">
        <v>7</v>
      </c>
      <c r="N88" s="16">
        <f t="shared" si="32"/>
        <v>0</v>
      </c>
      <c r="O88" s="17">
        <v>9</v>
      </c>
      <c r="P88" s="16">
        <f t="shared" si="33"/>
        <v>0</v>
      </c>
      <c r="Q88" s="17">
        <v>57</v>
      </c>
      <c r="R88" s="16">
        <f t="shared" si="34"/>
        <v>13.043478260869565</v>
      </c>
      <c r="S88" s="11">
        <v>21</v>
      </c>
      <c r="T88" s="16">
        <f t="shared" si="35"/>
        <v>0</v>
      </c>
      <c r="U88" s="11">
        <v>16</v>
      </c>
      <c r="V88" s="16">
        <f t="shared" si="36"/>
        <v>0</v>
      </c>
      <c r="W88" s="38">
        <v>33</v>
      </c>
      <c r="X88" s="41">
        <f t="shared" si="37"/>
        <v>2</v>
      </c>
      <c r="Y88" s="41">
        <f t="shared" si="38"/>
        <v>29.710144927536227</v>
      </c>
      <c r="Z88" s="41">
        <f t="shared" si="26"/>
        <v>29.710144927536227</v>
      </c>
      <c r="AA88" s="23">
        <v>82</v>
      </c>
    </row>
    <row r="89" spans="1:27" ht="9.75">
      <c r="A89" s="22" t="s">
        <v>154</v>
      </c>
      <c r="B89" s="22" t="s">
        <v>24</v>
      </c>
      <c r="C89" s="22">
        <v>1</v>
      </c>
      <c r="D89" s="20">
        <f t="shared" si="27"/>
        <v>0</v>
      </c>
      <c r="E89" s="11">
        <v>16</v>
      </c>
      <c r="F89" s="16">
        <f t="shared" si="28"/>
        <v>0</v>
      </c>
      <c r="G89" s="17">
        <v>13</v>
      </c>
      <c r="H89" s="16">
        <f t="shared" si="29"/>
        <v>0</v>
      </c>
      <c r="I89" s="11">
        <v>49</v>
      </c>
      <c r="J89" s="16">
        <f t="shared" si="30"/>
        <v>0</v>
      </c>
      <c r="K89" s="11">
        <v>14</v>
      </c>
      <c r="L89" s="16">
        <f t="shared" si="31"/>
        <v>0</v>
      </c>
      <c r="M89" s="11">
        <v>7</v>
      </c>
      <c r="N89" s="16">
        <f t="shared" si="32"/>
        <v>0</v>
      </c>
      <c r="O89" s="17">
        <v>9</v>
      </c>
      <c r="P89" s="16">
        <f t="shared" si="33"/>
        <v>23.214285714285715</v>
      </c>
      <c r="Q89" s="17">
        <v>44</v>
      </c>
      <c r="R89" s="16">
        <f t="shared" si="34"/>
        <v>0</v>
      </c>
      <c r="S89" s="11">
        <v>24</v>
      </c>
      <c r="T89" s="16">
        <f t="shared" si="35"/>
        <v>0</v>
      </c>
      <c r="U89" s="11">
        <v>16</v>
      </c>
      <c r="V89" s="16">
        <f t="shared" si="36"/>
        <v>0</v>
      </c>
      <c r="W89" s="38">
        <v>33</v>
      </c>
      <c r="X89" s="41">
        <f t="shared" si="37"/>
        <v>1</v>
      </c>
      <c r="Y89" s="41">
        <f t="shared" si="38"/>
        <v>23.214285714285715</v>
      </c>
      <c r="Z89" s="41">
        <f t="shared" si="26"/>
        <v>23.214285714285715</v>
      </c>
      <c r="AA89" s="23">
        <v>83</v>
      </c>
    </row>
    <row r="90" spans="1:27" ht="9.75">
      <c r="A90" s="23" t="s">
        <v>119</v>
      </c>
      <c r="B90" s="22" t="s">
        <v>120</v>
      </c>
      <c r="C90" s="23">
        <v>530</v>
      </c>
      <c r="D90" s="20">
        <f t="shared" si="27"/>
        <v>20</v>
      </c>
      <c r="E90" s="11">
        <v>13</v>
      </c>
      <c r="F90" s="16">
        <f t="shared" si="28"/>
        <v>0</v>
      </c>
      <c r="G90" s="17">
        <v>13</v>
      </c>
      <c r="H90" s="16">
        <f t="shared" si="29"/>
        <v>0</v>
      </c>
      <c r="I90" s="11">
        <v>49</v>
      </c>
      <c r="J90" s="16">
        <f t="shared" si="30"/>
        <v>0</v>
      </c>
      <c r="K90" s="11">
        <v>14</v>
      </c>
      <c r="L90" s="16">
        <f t="shared" si="31"/>
        <v>0</v>
      </c>
      <c r="M90" s="11">
        <v>7</v>
      </c>
      <c r="N90" s="16">
        <f t="shared" si="32"/>
        <v>0</v>
      </c>
      <c r="O90" s="17">
        <v>9</v>
      </c>
      <c r="P90" s="16">
        <f t="shared" si="33"/>
        <v>0</v>
      </c>
      <c r="Q90" s="17">
        <v>57</v>
      </c>
      <c r="R90" s="16">
        <f t="shared" si="34"/>
        <v>0</v>
      </c>
      <c r="S90" s="11">
        <v>24</v>
      </c>
      <c r="T90" s="16">
        <f t="shared" si="35"/>
        <v>0</v>
      </c>
      <c r="U90" s="11">
        <v>16</v>
      </c>
      <c r="V90" s="16">
        <f t="shared" si="36"/>
        <v>0</v>
      </c>
      <c r="W90" s="38">
        <v>33</v>
      </c>
      <c r="X90" s="41">
        <f t="shared" si="37"/>
        <v>1</v>
      </c>
      <c r="Y90" s="41">
        <f t="shared" si="38"/>
        <v>20</v>
      </c>
      <c r="Z90" s="41">
        <f t="shared" si="26"/>
        <v>20</v>
      </c>
      <c r="AA90" s="23">
        <v>84</v>
      </c>
    </row>
    <row r="91" spans="1:27" ht="9.75">
      <c r="A91" s="22" t="s">
        <v>131</v>
      </c>
      <c r="B91" s="22" t="s">
        <v>58</v>
      </c>
      <c r="C91" s="23">
        <v>545</v>
      </c>
      <c r="D91" s="20">
        <f t="shared" si="27"/>
        <v>0</v>
      </c>
      <c r="E91" s="11">
        <v>16</v>
      </c>
      <c r="F91" s="16">
        <f t="shared" si="28"/>
        <v>0</v>
      </c>
      <c r="G91" s="17">
        <v>13</v>
      </c>
      <c r="H91" s="16">
        <f t="shared" si="29"/>
        <v>0</v>
      </c>
      <c r="I91" s="11">
        <v>49</v>
      </c>
      <c r="J91" s="16">
        <f t="shared" si="30"/>
        <v>0</v>
      </c>
      <c r="K91" s="11">
        <v>14</v>
      </c>
      <c r="L91" s="16">
        <f t="shared" si="31"/>
        <v>0</v>
      </c>
      <c r="M91" s="11">
        <v>7</v>
      </c>
      <c r="N91" s="16">
        <f t="shared" si="32"/>
        <v>0</v>
      </c>
      <c r="O91" s="17">
        <v>9</v>
      </c>
      <c r="P91" s="16">
        <f t="shared" si="33"/>
        <v>19.642857142857142</v>
      </c>
      <c r="Q91" s="17">
        <v>46</v>
      </c>
      <c r="R91" s="16">
        <f t="shared" si="34"/>
        <v>0</v>
      </c>
      <c r="S91" s="11">
        <v>24</v>
      </c>
      <c r="T91" s="16">
        <f t="shared" si="35"/>
        <v>0</v>
      </c>
      <c r="U91" s="11">
        <v>16</v>
      </c>
      <c r="V91" s="16">
        <f t="shared" si="36"/>
        <v>0</v>
      </c>
      <c r="W91" s="38">
        <v>33</v>
      </c>
      <c r="X91" s="41">
        <f t="shared" si="37"/>
        <v>1</v>
      </c>
      <c r="Y91" s="41">
        <f t="shared" si="38"/>
        <v>19.642857142857142</v>
      </c>
      <c r="Z91" s="41">
        <f t="shared" si="26"/>
        <v>19.642857142857142</v>
      </c>
      <c r="AA91" s="23">
        <v>85</v>
      </c>
    </row>
    <row r="92" spans="1:27" ht="9.75">
      <c r="A92" s="23" t="s">
        <v>133</v>
      </c>
      <c r="B92" s="23" t="s">
        <v>134</v>
      </c>
      <c r="C92" s="23">
        <v>510</v>
      </c>
      <c r="D92" s="20">
        <f t="shared" si="27"/>
        <v>0</v>
      </c>
      <c r="E92" s="11">
        <v>16</v>
      </c>
      <c r="F92" s="16">
        <f t="shared" si="28"/>
        <v>0</v>
      </c>
      <c r="G92" s="17">
        <v>13</v>
      </c>
      <c r="H92" s="16">
        <f t="shared" si="29"/>
        <v>18.75</v>
      </c>
      <c r="I92" s="11">
        <v>40</v>
      </c>
      <c r="J92" s="16">
        <f t="shared" si="30"/>
        <v>0</v>
      </c>
      <c r="K92" s="11">
        <v>14</v>
      </c>
      <c r="L92" s="16">
        <f t="shared" si="31"/>
        <v>0</v>
      </c>
      <c r="M92" s="11">
        <v>7</v>
      </c>
      <c r="N92" s="16">
        <f t="shared" si="32"/>
        <v>0</v>
      </c>
      <c r="O92" s="17">
        <v>9</v>
      </c>
      <c r="P92" s="16">
        <f t="shared" si="33"/>
        <v>0</v>
      </c>
      <c r="Q92" s="17">
        <v>57</v>
      </c>
      <c r="R92" s="16">
        <f t="shared" si="34"/>
        <v>0</v>
      </c>
      <c r="S92" s="11">
        <v>24</v>
      </c>
      <c r="T92" s="16">
        <f t="shared" si="35"/>
        <v>0</v>
      </c>
      <c r="U92" s="11">
        <v>16</v>
      </c>
      <c r="V92" s="16">
        <f t="shared" si="36"/>
        <v>0</v>
      </c>
      <c r="W92" s="38">
        <v>33</v>
      </c>
      <c r="X92" s="41">
        <f t="shared" si="37"/>
        <v>1</v>
      </c>
      <c r="Y92" s="41">
        <f t="shared" si="38"/>
        <v>18.75</v>
      </c>
      <c r="Z92" s="41">
        <f t="shared" si="26"/>
        <v>18.75</v>
      </c>
      <c r="AA92" s="23">
        <v>86</v>
      </c>
    </row>
    <row r="93" spans="1:27" ht="9.75">
      <c r="A93" s="22" t="s">
        <v>181</v>
      </c>
      <c r="B93" s="22" t="s">
        <v>182</v>
      </c>
      <c r="C93" s="22">
        <v>361</v>
      </c>
      <c r="D93" s="20">
        <f t="shared" si="27"/>
        <v>0</v>
      </c>
      <c r="E93" s="11">
        <v>16</v>
      </c>
      <c r="F93" s="16">
        <f t="shared" si="28"/>
        <v>0</v>
      </c>
      <c r="G93" s="17">
        <v>13</v>
      </c>
      <c r="H93" s="16">
        <f t="shared" si="29"/>
        <v>0</v>
      </c>
      <c r="I93" s="11">
        <v>49</v>
      </c>
      <c r="J93" s="16">
        <f t="shared" si="30"/>
        <v>0</v>
      </c>
      <c r="K93" s="11">
        <v>14</v>
      </c>
      <c r="L93" s="16">
        <f t="shared" si="31"/>
        <v>0</v>
      </c>
      <c r="M93" s="11">
        <v>7</v>
      </c>
      <c r="N93" s="16">
        <f t="shared" si="32"/>
        <v>0</v>
      </c>
      <c r="O93" s="17">
        <v>9</v>
      </c>
      <c r="P93" s="16">
        <f t="shared" si="33"/>
        <v>16.071428571428573</v>
      </c>
      <c r="Q93" s="17">
        <v>48</v>
      </c>
      <c r="R93" s="16">
        <f t="shared" si="34"/>
        <v>0</v>
      </c>
      <c r="S93" s="11">
        <v>24</v>
      </c>
      <c r="T93" s="16">
        <f t="shared" si="35"/>
        <v>0</v>
      </c>
      <c r="U93" s="11">
        <v>16</v>
      </c>
      <c r="V93" s="16">
        <f t="shared" si="36"/>
        <v>0</v>
      </c>
      <c r="W93" s="38">
        <v>33</v>
      </c>
      <c r="X93" s="41">
        <f t="shared" si="37"/>
        <v>1</v>
      </c>
      <c r="Y93" s="41">
        <f t="shared" si="38"/>
        <v>16.071428571428573</v>
      </c>
      <c r="Z93" s="41">
        <f t="shared" si="26"/>
        <v>16.071428571428573</v>
      </c>
      <c r="AA93" s="23">
        <v>87</v>
      </c>
    </row>
    <row r="94" spans="1:27" ht="9.75">
      <c r="A94" s="23" t="s">
        <v>85</v>
      </c>
      <c r="B94" s="22" t="s">
        <v>14</v>
      </c>
      <c r="C94" s="23">
        <v>375</v>
      </c>
      <c r="D94" s="20">
        <f t="shared" si="27"/>
        <v>0</v>
      </c>
      <c r="E94" s="11">
        <v>16</v>
      </c>
      <c r="F94" s="16">
        <f t="shared" si="28"/>
        <v>0</v>
      </c>
      <c r="G94" s="17">
        <v>13</v>
      </c>
      <c r="H94" s="16">
        <f t="shared" si="29"/>
        <v>10.416666666666668</v>
      </c>
      <c r="I94" s="11">
        <v>44</v>
      </c>
      <c r="J94" s="16">
        <f t="shared" si="30"/>
        <v>0</v>
      </c>
      <c r="K94" s="11">
        <v>14</v>
      </c>
      <c r="L94" s="16">
        <f t="shared" si="31"/>
        <v>0</v>
      </c>
      <c r="M94" s="11">
        <v>7</v>
      </c>
      <c r="N94" s="16">
        <f t="shared" si="32"/>
        <v>0</v>
      </c>
      <c r="O94" s="17">
        <v>9</v>
      </c>
      <c r="P94" s="16">
        <f t="shared" si="33"/>
        <v>3.571428571428571</v>
      </c>
      <c r="Q94" s="17">
        <v>55</v>
      </c>
      <c r="R94" s="16">
        <f t="shared" si="34"/>
        <v>0</v>
      </c>
      <c r="S94" s="11">
        <v>24</v>
      </c>
      <c r="T94" s="16">
        <f t="shared" si="35"/>
        <v>0</v>
      </c>
      <c r="U94" s="11">
        <v>16</v>
      </c>
      <c r="V94" s="16">
        <f t="shared" si="36"/>
        <v>0</v>
      </c>
      <c r="W94" s="38">
        <v>33</v>
      </c>
      <c r="X94" s="41">
        <f t="shared" si="37"/>
        <v>2</v>
      </c>
      <c r="Y94" s="41">
        <f t="shared" si="38"/>
        <v>13.988095238095239</v>
      </c>
      <c r="Z94" s="41">
        <f t="shared" si="26"/>
        <v>13.988095238095239</v>
      </c>
      <c r="AA94" s="23">
        <v>88</v>
      </c>
    </row>
    <row r="95" spans="1:27" ht="9.75">
      <c r="A95" s="22" t="s">
        <v>198</v>
      </c>
      <c r="B95" s="22" t="s">
        <v>11</v>
      </c>
      <c r="C95" s="22">
        <v>282</v>
      </c>
      <c r="D95" s="20">
        <f t="shared" si="27"/>
        <v>0</v>
      </c>
      <c r="E95" s="11">
        <v>16</v>
      </c>
      <c r="F95" s="16">
        <f t="shared" si="28"/>
        <v>0</v>
      </c>
      <c r="G95" s="17">
        <v>13</v>
      </c>
      <c r="H95" s="16">
        <f t="shared" si="29"/>
        <v>0</v>
      </c>
      <c r="I95" s="11">
        <v>49</v>
      </c>
      <c r="J95" s="16">
        <f t="shared" si="30"/>
        <v>7.6923076923076925</v>
      </c>
      <c r="K95" s="11">
        <v>13</v>
      </c>
      <c r="L95" s="16">
        <f t="shared" si="31"/>
        <v>0</v>
      </c>
      <c r="M95" s="11">
        <v>7</v>
      </c>
      <c r="N95" s="16">
        <f t="shared" si="32"/>
        <v>0</v>
      </c>
      <c r="O95" s="17">
        <v>9</v>
      </c>
      <c r="P95" s="16">
        <f t="shared" si="33"/>
        <v>5.357142857142857</v>
      </c>
      <c r="Q95" s="17">
        <v>54</v>
      </c>
      <c r="R95" s="16">
        <f t="shared" si="34"/>
        <v>0</v>
      </c>
      <c r="S95" s="11">
        <v>24</v>
      </c>
      <c r="T95" s="16">
        <f t="shared" si="35"/>
        <v>0</v>
      </c>
      <c r="U95" s="11">
        <v>16</v>
      </c>
      <c r="V95" s="16">
        <f t="shared" si="36"/>
        <v>0</v>
      </c>
      <c r="W95" s="38">
        <v>33</v>
      </c>
      <c r="X95" s="41">
        <f t="shared" si="37"/>
        <v>2</v>
      </c>
      <c r="Y95" s="41">
        <f t="shared" si="38"/>
        <v>13.04945054945055</v>
      </c>
      <c r="Z95" s="41">
        <f t="shared" si="26"/>
        <v>13.04945054945055</v>
      </c>
      <c r="AA95" s="23">
        <v>89</v>
      </c>
    </row>
    <row r="96" spans="1:27" ht="9.75">
      <c r="A96" s="22" t="s">
        <v>185</v>
      </c>
      <c r="B96" s="22" t="s">
        <v>153</v>
      </c>
      <c r="C96" s="22">
        <v>305</v>
      </c>
      <c r="D96" s="20">
        <f t="shared" si="27"/>
        <v>0</v>
      </c>
      <c r="E96" s="11">
        <v>16</v>
      </c>
      <c r="F96" s="16">
        <f t="shared" si="28"/>
        <v>0</v>
      </c>
      <c r="G96" s="17">
        <v>13</v>
      </c>
      <c r="H96" s="16">
        <f t="shared" si="29"/>
        <v>0</v>
      </c>
      <c r="I96" s="11">
        <v>49</v>
      </c>
      <c r="J96" s="16">
        <f t="shared" si="30"/>
        <v>0</v>
      </c>
      <c r="K96" s="11">
        <v>14</v>
      </c>
      <c r="L96" s="16">
        <f t="shared" si="31"/>
        <v>0</v>
      </c>
      <c r="M96" s="11">
        <v>7</v>
      </c>
      <c r="N96" s="16">
        <f t="shared" si="32"/>
        <v>0</v>
      </c>
      <c r="O96" s="17">
        <v>9</v>
      </c>
      <c r="P96" s="16">
        <f t="shared" si="33"/>
        <v>12.5</v>
      </c>
      <c r="Q96" s="17">
        <v>50</v>
      </c>
      <c r="R96" s="16">
        <f t="shared" si="34"/>
        <v>0</v>
      </c>
      <c r="S96" s="11">
        <v>24</v>
      </c>
      <c r="T96" s="16">
        <f t="shared" si="35"/>
        <v>0</v>
      </c>
      <c r="U96" s="11">
        <v>16</v>
      </c>
      <c r="V96" s="16">
        <f t="shared" si="36"/>
        <v>0</v>
      </c>
      <c r="W96" s="38">
        <v>33</v>
      </c>
      <c r="X96" s="41">
        <f t="shared" si="37"/>
        <v>1</v>
      </c>
      <c r="Y96" s="41">
        <f t="shared" si="38"/>
        <v>12.5</v>
      </c>
      <c r="Z96" s="41">
        <f t="shared" si="26"/>
        <v>12.5</v>
      </c>
      <c r="AA96" s="23">
        <v>90</v>
      </c>
    </row>
    <row r="97" spans="1:27" ht="9.75">
      <c r="A97" s="22" t="s">
        <v>206</v>
      </c>
      <c r="B97" s="22" t="s">
        <v>207</v>
      </c>
      <c r="C97" s="22">
        <v>432</v>
      </c>
      <c r="D97" s="20">
        <f t="shared" si="27"/>
        <v>0</v>
      </c>
      <c r="E97" s="11">
        <v>16</v>
      </c>
      <c r="F97" s="16">
        <f t="shared" si="28"/>
        <v>0</v>
      </c>
      <c r="G97" s="17">
        <v>13</v>
      </c>
      <c r="H97" s="16">
        <f t="shared" si="29"/>
        <v>0</v>
      </c>
      <c r="I97" s="11">
        <v>49</v>
      </c>
      <c r="J97" s="16">
        <f t="shared" si="30"/>
        <v>0</v>
      </c>
      <c r="K97" s="11">
        <v>14</v>
      </c>
      <c r="L97" s="16">
        <f t="shared" si="31"/>
        <v>0</v>
      </c>
      <c r="M97" s="11">
        <v>7</v>
      </c>
      <c r="N97" s="16">
        <f t="shared" si="32"/>
        <v>0</v>
      </c>
      <c r="O97" s="17">
        <v>9</v>
      </c>
      <c r="P97" s="16">
        <f t="shared" si="33"/>
        <v>0</v>
      </c>
      <c r="Q97" s="17">
        <v>57</v>
      </c>
      <c r="R97" s="16">
        <f t="shared" si="34"/>
        <v>0</v>
      </c>
      <c r="S97" s="11">
        <v>24</v>
      </c>
      <c r="T97" s="16">
        <f t="shared" si="35"/>
        <v>0</v>
      </c>
      <c r="U97" s="11">
        <v>16</v>
      </c>
      <c r="V97" s="16">
        <f t="shared" si="36"/>
        <v>9.375</v>
      </c>
      <c r="W97" s="38">
        <v>30</v>
      </c>
      <c r="X97" s="41">
        <f t="shared" si="37"/>
        <v>1</v>
      </c>
      <c r="Y97" s="41">
        <f t="shared" si="38"/>
        <v>9.375</v>
      </c>
      <c r="Z97" s="41">
        <f t="shared" si="26"/>
        <v>9.375</v>
      </c>
      <c r="AA97" s="23">
        <v>91</v>
      </c>
    </row>
    <row r="98" spans="1:27" ht="9.75">
      <c r="A98" s="22" t="s">
        <v>82</v>
      </c>
      <c r="B98" s="22" t="s">
        <v>29</v>
      </c>
      <c r="C98" s="23">
        <v>287</v>
      </c>
      <c r="D98" s="20">
        <f t="shared" si="27"/>
        <v>0</v>
      </c>
      <c r="E98" s="11">
        <v>16</v>
      </c>
      <c r="F98" s="16">
        <f t="shared" si="28"/>
        <v>0</v>
      </c>
      <c r="G98" s="17">
        <v>13</v>
      </c>
      <c r="H98" s="16">
        <f t="shared" si="29"/>
        <v>0</v>
      </c>
      <c r="I98" s="11">
        <v>49</v>
      </c>
      <c r="J98" s="16">
        <f t="shared" si="30"/>
        <v>0</v>
      </c>
      <c r="K98" s="11">
        <v>14</v>
      </c>
      <c r="L98" s="16">
        <f t="shared" si="31"/>
        <v>0</v>
      </c>
      <c r="M98" s="11">
        <v>7</v>
      </c>
      <c r="N98" s="16">
        <f t="shared" si="32"/>
        <v>0</v>
      </c>
      <c r="O98" s="17">
        <v>9</v>
      </c>
      <c r="P98" s="16">
        <f t="shared" si="33"/>
        <v>0</v>
      </c>
      <c r="Q98" s="17">
        <v>57</v>
      </c>
      <c r="R98" s="16">
        <f t="shared" si="34"/>
        <v>8.695652173913043</v>
      </c>
      <c r="S98" s="11">
        <v>22</v>
      </c>
      <c r="T98" s="16">
        <f t="shared" si="35"/>
        <v>0</v>
      </c>
      <c r="U98" s="11">
        <v>16</v>
      </c>
      <c r="V98" s="16">
        <f t="shared" si="36"/>
        <v>0</v>
      </c>
      <c r="W98" s="38">
        <v>33</v>
      </c>
      <c r="X98" s="41">
        <f t="shared" si="37"/>
        <v>1</v>
      </c>
      <c r="Y98" s="41">
        <f t="shared" si="38"/>
        <v>8.695652173913043</v>
      </c>
      <c r="Z98" s="41">
        <f t="shared" si="26"/>
        <v>8.695652173913043</v>
      </c>
      <c r="AA98" s="23">
        <v>92</v>
      </c>
    </row>
    <row r="99" spans="1:27" ht="9.75">
      <c r="A99" s="22" t="s">
        <v>204</v>
      </c>
      <c r="B99" s="22" t="s">
        <v>134</v>
      </c>
      <c r="C99" s="22">
        <v>260</v>
      </c>
      <c r="D99" s="20">
        <f t="shared" si="27"/>
        <v>0</v>
      </c>
      <c r="E99" s="11">
        <v>16</v>
      </c>
      <c r="F99" s="16">
        <f t="shared" si="28"/>
        <v>0</v>
      </c>
      <c r="G99" s="17">
        <v>13</v>
      </c>
      <c r="H99" s="16">
        <f t="shared" si="29"/>
        <v>0</v>
      </c>
      <c r="I99" s="11">
        <v>49</v>
      </c>
      <c r="J99" s="16">
        <f t="shared" si="30"/>
        <v>0</v>
      </c>
      <c r="K99" s="11">
        <v>14</v>
      </c>
      <c r="L99" s="16">
        <f t="shared" si="31"/>
        <v>0</v>
      </c>
      <c r="M99" s="11">
        <v>7</v>
      </c>
      <c r="N99" s="16">
        <f t="shared" si="32"/>
        <v>0</v>
      </c>
      <c r="O99" s="17">
        <v>9</v>
      </c>
      <c r="P99" s="16">
        <f t="shared" si="33"/>
        <v>0</v>
      </c>
      <c r="Q99" s="17">
        <v>57</v>
      </c>
      <c r="R99" s="16">
        <f t="shared" si="34"/>
        <v>0</v>
      </c>
      <c r="S99" s="11">
        <v>24</v>
      </c>
      <c r="T99" s="16">
        <f t="shared" si="35"/>
        <v>6.666666666666667</v>
      </c>
      <c r="U99" s="11">
        <v>15</v>
      </c>
      <c r="V99" s="16">
        <f t="shared" si="36"/>
        <v>0</v>
      </c>
      <c r="W99" s="38">
        <v>33</v>
      </c>
      <c r="X99" s="41">
        <f t="shared" si="37"/>
        <v>1</v>
      </c>
      <c r="Y99" s="41">
        <f t="shared" si="38"/>
        <v>6.666666666666667</v>
      </c>
      <c r="Z99" s="41">
        <f t="shared" si="26"/>
        <v>6.666666666666667</v>
      </c>
      <c r="AA99" s="23">
        <v>93</v>
      </c>
    </row>
    <row r="100" spans="1:27" ht="9.75">
      <c r="A100" s="22" t="s">
        <v>186</v>
      </c>
      <c r="B100" s="22" t="s">
        <v>187</v>
      </c>
      <c r="C100" s="22">
        <v>282</v>
      </c>
      <c r="D100" s="20">
        <f t="shared" si="27"/>
        <v>0</v>
      </c>
      <c r="E100" s="11">
        <v>16</v>
      </c>
      <c r="F100" s="16">
        <f t="shared" si="28"/>
        <v>0</v>
      </c>
      <c r="G100" s="17">
        <v>13</v>
      </c>
      <c r="H100" s="16">
        <f t="shared" si="29"/>
        <v>0</v>
      </c>
      <c r="I100" s="11">
        <v>49</v>
      </c>
      <c r="J100" s="16">
        <f t="shared" si="30"/>
        <v>0</v>
      </c>
      <c r="K100" s="11">
        <v>14</v>
      </c>
      <c r="L100" s="16">
        <f t="shared" si="31"/>
        <v>0</v>
      </c>
      <c r="M100" s="11">
        <v>7</v>
      </c>
      <c r="N100" s="16">
        <f t="shared" si="32"/>
        <v>0</v>
      </c>
      <c r="O100" s="17">
        <v>9</v>
      </c>
      <c r="P100" s="16">
        <f t="shared" si="33"/>
        <v>5.357142857142857</v>
      </c>
      <c r="Q100" s="17">
        <v>54</v>
      </c>
      <c r="R100" s="16">
        <f t="shared" si="34"/>
        <v>0</v>
      </c>
      <c r="S100" s="11">
        <v>24</v>
      </c>
      <c r="T100" s="16">
        <f t="shared" si="35"/>
        <v>0</v>
      </c>
      <c r="U100" s="11">
        <v>16</v>
      </c>
      <c r="V100" s="16">
        <f t="shared" si="36"/>
        <v>0</v>
      </c>
      <c r="W100" s="38">
        <v>33</v>
      </c>
      <c r="X100" s="41">
        <f t="shared" si="37"/>
        <v>1</v>
      </c>
      <c r="Y100" s="41">
        <f t="shared" si="38"/>
        <v>5.357142857142857</v>
      </c>
      <c r="Z100" s="41">
        <f aca="true" t="shared" si="39" ref="Z100:Z131">Y100</f>
        <v>5.357142857142857</v>
      </c>
      <c r="AA100" s="23">
        <v>94</v>
      </c>
    </row>
    <row r="101" spans="1:27" ht="9.75" hidden="1">
      <c r="A101" s="22" t="s">
        <v>44</v>
      </c>
      <c r="B101" s="22" t="s">
        <v>11</v>
      </c>
      <c r="C101" s="22">
        <v>376</v>
      </c>
      <c r="D101" s="20">
        <f t="shared" si="27"/>
        <v>0</v>
      </c>
      <c r="E101" s="11">
        <v>16</v>
      </c>
      <c r="F101" s="16">
        <f t="shared" si="28"/>
        <v>0</v>
      </c>
      <c r="G101" s="17">
        <v>13</v>
      </c>
      <c r="H101" s="16">
        <f t="shared" si="29"/>
        <v>0</v>
      </c>
      <c r="I101" s="11">
        <v>49</v>
      </c>
      <c r="J101" s="16">
        <f t="shared" si="30"/>
        <v>0</v>
      </c>
      <c r="K101" s="11">
        <v>14</v>
      </c>
      <c r="L101" s="16">
        <f t="shared" si="31"/>
        <v>0</v>
      </c>
      <c r="M101" s="11">
        <v>7</v>
      </c>
      <c r="N101" s="16">
        <f t="shared" si="32"/>
        <v>0</v>
      </c>
      <c r="O101" s="17">
        <v>9</v>
      </c>
      <c r="P101" s="16">
        <f t="shared" si="33"/>
        <v>0</v>
      </c>
      <c r="Q101" s="17">
        <v>57</v>
      </c>
      <c r="R101" s="16">
        <f t="shared" si="34"/>
        <v>0</v>
      </c>
      <c r="S101" s="11">
        <v>24</v>
      </c>
      <c r="T101" s="16">
        <f t="shared" si="35"/>
        <v>0</v>
      </c>
      <c r="U101" s="11">
        <v>16</v>
      </c>
      <c r="V101" s="16">
        <f t="shared" si="36"/>
        <v>0</v>
      </c>
      <c r="W101" s="38">
        <v>33</v>
      </c>
      <c r="X101" s="41">
        <f t="shared" si="37"/>
        <v>0</v>
      </c>
      <c r="Y101" s="41">
        <f t="shared" si="38"/>
        <v>0</v>
      </c>
      <c r="Z101" s="41">
        <f t="shared" si="39"/>
        <v>0</v>
      </c>
      <c r="AA101" s="23">
        <v>95</v>
      </c>
    </row>
    <row r="102" spans="1:27" ht="9.75" hidden="1">
      <c r="A102" s="22" t="s">
        <v>142</v>
      </c>
      <c r="B102" s="22" t="s">
        <v>143</v>
      </c>
      <c r="C102" s="22">
        <v>414</v>
      </c>
      <c r="D102" s="20">
        <f t="shared" si="27"/>
        <v>0</v>
      </c>
      <c r="E102" s="11">
        <v>16</v>
      </c>
      <c r="F102" s="16">
        <f t="shared" si="28"/>
        <v>0</v>
      </c>
      <c r="G102" s="17">
        <v>13</v>
      </c>
      <c r="H102" s="16">
        <f t="shared" si="29"/>
        <v>0</v>
      </c>
      <c r="I102" s="11">
        <v>49</v>
      </c>
      <c r="J102" s="16">
        <f t="shared" si="30"/>
        <v>0</v>
      </c>
      <c r="K102" s="11">
        <v>14</v>
      </c>
      <c r="L102" s="16">
        <f t="shared" si="31"/>
        <v>0</v>
      </c>
      <c r="M102" s="11">
        <v>7</v>
      </c>
      <c r="N102" s="16">
        <f t="shared" si="32"/>
        <v>0</v>
      </c>
      <c r="O102" s="17">
        <v>9</v>
      </c>
      <c r="P102" s="16">
        <f t="shared" si="33"/>
        <v>0</v>
      </c>
      <c r="Q102" s="17">
        <v>57</v>
      </c>
      <c r="R102" s="16">
        <f t="shared" si="34"/>
        <v>0</v>
      </c>
      <c r="S102" s="11">
        <v>24</v>
      </c>
      <c r="T102" s="16">
        <f t="shared" si="35"/>
        <v>0</v>
      </c>
      <c r="U102" s="11">
        <v>16</v>
      </c>
      <c r="V102" s="16">
        <f t="shared" si="36"/>
        <v>0</v>
      </c>
      <c r="W102" s="38">
        <v>33</v>
      </c>
      <c r="X102" s="41">
        <f t="shared" si="37"/>
        <v>0</v>
      </c>
      <c r="Y102" s="41">
        <f t="shared" si="38"/>
        <v>0</v>
      </c>
      <c r="Z102" s="41">
        <f t="shared" si="39"/>
        <v>0</v>
      </c>
      <c r="AA102" s="23">
        <v>96</v>
      </c>
    </row>
    <row r="103" spans="1:27" ht="9.75" hidden="1">
      <c r="A103" s="22" t="s">
        <v>144</v>
      </c>
      <c r="B103" s="22" t="s">
        <v>145</v>
      </c>
      <c r="C103" s="22">
        <v>290</v>
      </c>
      <c r="D103" s="20">
        <f aca="true" t="shared" si="40" ref="D103:D134">IF(E103="",0,(($E$6-E103+1)/$E$6)*100)</f>
        <v>0</v>
      </c>
      <c r="E103" s="17">
        <v>16</v>
      </c>
      <c r="F103" s="16">
        <f aca="true" t="shared" si="41" ref="F103:F134">IF(G103="",0,(($G$6-G103+1)/$G$6)*100)</f>
        <v>0</v>
      </c>
      <c r="G103" s="17">
        <v>13</v>
      </c>
      <c r="H103" s="16">
        <f aca="true" t="shared" si="42" ref="H103:H134">IF(I103="",0,(($I$6-I103+1)/$I$6)*100)</f>
        <v>0</v>
      </c>
      <c r="I103" s="17">
        <v>49</v>
      </c>
      <c r="J103" s="16">
        <f aca="true" t="shared" si="43" ref="J103:J134">IF(K103="",0,(($K$6-K103+1)/$K$6)*100)</f>
        <v>0</v>
      </c>
      <c r="K103" s="11">
        <v>14</v>
      </c>
      <c r="L103" s="16">
        <f aca="true" t="shared" si="44" ref="L103:L134">IF(M103="",0,(($M$6-M103+1)/$M$6)*100)</f>
        <v>0</v>
      </c>
      <c r="M103" s="11">
        <v>7</v>
      </c>
      <c r="N103" s="16">
        <f aca="true" t="shared" si="45" ref="N103:N134">IF(O103="",0,(($O$6-O103+1)/$O$6)*100)</f>
        <v>0</v>
      </c>
      <c r="O103" s="17">
        <v>9</v>
      </c>
      <c r="P103" s="16">
        <f aca="true" t="shared" si="46" ref="P103:P134">IF(Q103="",0,(($Q$6-Q103+1)/$Q$6)*100)</f>
        <v>0</v>
      </c>
      <c r="Q103" s="17">
        <v>57</v>
      </c>
      <c r="R103" s="16">
        <f aca="true" t="shared" si="47" ref="R103:R134">IF(S103="",0,(($S$6-S103+1)/$S$6)*100)</f>
        <v>0</v>
      </c>
      <c r="S103" s="11">
        <v>24</v>
      </c>
      <c r="T103" s="16">
        <f aca="true" t="shared" si="48" ref="T103:T134">IF(U103="",0,(($U$6-U103+1)/$U$6)*100)</f>
        <v>0</v>
      </c>
      <c r="U103" s="11">
        <v>16</v>
      </c>
      <c r="V103" s="16">
        <f aca="true" t="shared" si="49" ref="V103:V134">IF(W103="",0,(($W$6-W103+1)/$W$6)*100)</f>
        <v>0</v>
      </c>
      <c r="W103" s="38">
        <v>33</v>
      </c>
      <c r="X103" s="41">
        <f aca="true" t="shared" si="50" ref="X103:X134">10-(COUNTIF(D103:W103,0))</f>
        <v>0</v>
      </c>
      <c r="Y103" s="41">
        <f aca="true" t="shared" si="51" ref="Y103:Y134">D103+F103+H103+J103+L103+N103+P103+R103+T103+V103</f>
        <v>0</v>
      </c>
      <c r="Z103" s="41">
        <f t="shared" si="39"/>
        <v>0</v>
      </c>
      <c r="AA103" s="23">
        <v>97</v>
      </c>
    </row>
    <row r="104" spans="1:27" ht="9.75" hidden="1">
      <c r="A104" s="22" t="s">
        <v>146</v>
      </c>
      <c r="B104" s="22" t="s">
        <v>147</v>
      </c>
      <c r="C104" s="22">
        <v>574</v>
      </c>
      <c r="D104" s="20">
        <f t="shared" si="40"/>
        <v>0</v>
      </c>
      <c r="E104" s="11">
        <v>16</v>
      </c>
      <c r="F104" s="16">
        <f t="shared" si="41"/>
        <v>0</v>
      </c>
      <c r="G104" s="17">
        <v>13</v>
      </c>
      <c r="H104" s="16">
        <f t="shared" si="42"/>
        <v>0</v>
      </c>
      <c r="I104" s="11">
        <v>49</v>
      </c>
      <c r="J104" s="16">
        <f t="shared" si="43"/>
        <v>0</v>
      </c>
      <c r="K104" s="11">
        <v>14</v>
      </c>
      <c r="L104" s="16">
        <f t="shared" si="44"/>
        <v>0</v>
      </c>
      <c r="M104" s="11">
        <v>7</v>
      </c>
      <c r="N104" s="16">
        <f t="shared" si="45"/>
        <v>0</v>
      </c>
      <c r="O104" s="17">
        <v>9</v>
      </c>
      <c r="P104" s="16">
        <f t="shared" si="46"/>
        <v>0</v>
      </c>
      <c r="Q104" s="17">
        <v>57</v>
      </c>
      <c r="R104" s="16">
        <f t="shared" si="47"/>
        <v>0</v>
      </c>
      <c r="S104" s="11">
        <v>24</v>
      </c>
      <c r="T104" s="16">
        <f t="shared" si="48"/>
        <v>0</v>
      </c>
      <c r="U104" s="11">
        <v>16</v>
      </c>
      <c r="V104" s="16">
        <f t="shared" si="49"/>
        <v>0</v>
      </c>
      <c r="W104" s="38">
        <v>33</v>
      </c>
      <c r="X104" s="41">
        <f t="shared" si="50"/>
        <v>0</v>
      </c>
      <c r="Y104" s="41">
        <f t="shared" si="51"/>
        <v>0</v>
      </c>
      <c r="Z104" s="41">
        <f t="shared" si="39"/>
        <v>0</v>
      </c>
      <c r="AA104" s="23">
        <v>98</v>
      </c>
    </row>
    <row r="105" spans="1:27" ht="9.75" hidden="1">
      <c r="A105" s="23" t="s">
        <v>80</v>
      </c>
      <c r="B105" s="23" t="s">
        <v>48</v>
      </c>
      <c r="C105" s="23">
        <v>550</v>
      </c>
      <c r="D105" s="20">
        <f t="shared" si="40"/>
        <v>0</v>
      </c>
      <c r="E105" s="11">
        <v>16</v>
      </c>
      <c r="F105" s="16">
        <f t="shared" si="41"/>
        <v>0</v>
      </c>
      <c r="G105" s="17">
        <v>13</v>
      </c>
      <c r="H105" s="16">
        <f t="shared" si="42"/>
        <v>0</v>
      </c>
      <c r="I105" s="11">
        <v>49</v>
      </c>
      <c r="J105" s="16">
        <f t="shared" si="43"/>
        <v>0</v>
      </c>
      <c r="K105" s="11">
        <v>14</v>
      </c>
      <c r="L105" s="16">
        <f t="shared" si="44"/>
        <v>0</v>
      </c>
      <c r="M105" s="11">
        <v>7</v>
      </c>
      <c r="N105" s="16">
        <f t="shared" si="45"/>
        <v>0</v>
      </c>
      <c r="O105" s="17">
        <v>9</v>
      </c>
      <c r="P105" s="16">
        <f t="shared" si="46"/>
        <v>0</v>
      </c>
      <c r="Q105" s="17">
        <v>57</v>
      </c>
      <c r="R105" s="16">
        <f t="shared" si="47"/>
        <v>0</v>
      </c>
      <c r="S105" s="11">
        <v>24</v>
      </c>
      <c r="T105" s="16">
        <f t="shared" si="48"/>
        <v>0</v>
      </c>
      <c r="U105" s="11">
        <v>16</v>
      </c>
      <c r="V105" s="16">
        <f t="shared" si="49"/>
        <v>0</v>
      </c>
      <c r="W105" s="38">
        <v>33</v>
      </c>
      <c r="X105" s="41">
        <f t="shared" si="50"/>
        <v>0</v>
      </c>
      <c r="Y105" s="41">
        <f t="shared" si="51"/>
        <v>0</v>
      </c>
      <c r="Z105" s="41">
        <f t="shared" si="39"/>
        <v>0</v>
      </c>
      <c r="AA105" s="23">
        <v>99</v>
      </c>
    </row>
    <row r="106" spans="1:27" ht="9.75" hidden="1">
      <c r="A106" s="22" t="s">
        <v>105</v>
      </c>
      <c r="B106" s="22" t="s">
        <v>26</v>
      </c>
      <c r="C106" s="22">
        <v>61</v>
      </c>
      <c r="D106" s="20">
        <f t="shared" si="40"/>
        <v>0</v>
      </c>
      <c r="E106" s="11">
        <v>16</v>
      </c>
      <c r="F106" s="16">
        <f t="shared" si="41"/>
        <v>0</v>
      </c>
      <c r="G106" s="17">
        <v>13</v>
      </c>
      <c r="H106" s="16">
        <f t="shared" si="42"/>
        <v>0</v>
      </c>
      <c r="I106" s="11">
        <v>49</v>
      </c>
      <c r="J106" s="16">
        <f t="shared" si="43"/>
        <v>0</v>
      </c>
      <c r="K106" s="11">
        <v>14</v>
      </c>
      <c r="L106" s="16">
        <f t="shared" si="44"/>
        <v>0</v>
      </c>
      <c r="M106" s="11">
        <v>7</v>
      </c>
      <c r="N106" s="16">
        <f t="shared" si="45"/>
        <v>0</v>
      </c>
      <c r="O106" s="17">
        <v>9</v>
      </c>
      <c r="P106" s="16">
        <f t="shared" si="46"/>
        <v>0</v>
      </c>
      <c r="Q106" s="17">
        <v>57</v>
      </c>
      <c r="R106" s="16">
        <f t="shared" si="47"/>
        <v>0</v>
      </c>
      <c r="S106" s="11">
        <v>24</v>
      </c>
      <c r="T106" s="16">
        <f t="shared" si="48"/>
        <v>0</v>
      </c>
      <c r="U106" s="11">
        <v>16</v>
      </c>
      <c r="V106" s="16">
        <f t="shared" si="49"/>
        <v>0</v>
      </c>
      <c r="W106" s="38">
        <v>33</v>
      </c>
      <c r="X106" s="41">
        <f t="shared" si="50"/>
        <v>0</v>
      </c>
      <c r="Y106" s="41">
        <f t="shared" si="51"/>
        <v>0</v>
      </c>
      <c r="Z106" s="41">
        <f t="shared" si="39"/>
        <v>0</v>
      </c>
      <c r="AA106" s="23">
        <v>100</v>
      </c>
    </row>
    <row r="107" spans="1:27" ht="9.75" hidden="1">
      <c r="A107" s="22" t="s">
        <v>67</v>
      </c>
      <c r="B107" s="22" t="s">
        <v>29</v>
      </c>
      <c r="C107" s="22">
        <v>570</v>
      </c>
      <c r="D107" s="20">
        <f t="shared" si="40"/>
        <v>0</v>
      </c>
      <c r="E107" s="11">
        <v>16</v>
      </c>
      <c r="F107" s="16">
        <f t="shared" si="41"/>
        <v>0</v>
      </c>
      <c r="G107" s="17">
        <v>13</v>
      </c>
      <c r="H107" s="16">
        <f t="shared" si="42"/>
        <v>0</v>
      </c>
      <c r="I107" s="11">
        <v>49</v>
      </c>
      <c r="J107" s="16">
        <f t="shared" si="43"/>
        <v>0</v>
      </c>
      <c r="K107" s="11">
        <v>14</v>
      </c>
      <c r="L107" s="16">
        <f t="shared" si="44"/>
        <v>0</v>
      </c>
      <c r="M107" s="11">
        <v>7</v>
      </c>
      <c r="N107" s="16">
        <f t="shared" si="45"/>
        <v>0</v>
      </c>
      <c r="O107" s="17">
        <v>9</v>
      </c>
      <c r="P107" s="16">
        <f t="shared" si="46"/>
        <v>0</v>
      </c>
      <c r="Q107" s="17">
        <v>57</v>
      </c>
      <c r="R107" s="16">
        <f t="shared" si="47"/>
        <v>0</v>
      </c>
      <c r="S107" s="11">
        <v>24</v>
      </c>
      <c r="T107" s="16">
        <f t="shared" si="48"/>
        <v>0</v>
      </c>
      <c r="U107" s="11">
        <v>16</v>
      </c>
      <c r="V107" s="16">
        <f t="shared" si="49"/>
        <v>0</v>
      </c>
      <c r="W107" s="38">
        <v>33</v>
      </c>
      <c r="X107" s="41">
        <f t="shared" si="50"/>
        <v>0</v>
      </c>
      <c r="Y107" s="41">
        <f t="shared" si="51"/>
        <v>0</v>
      </c>
      <c r="Z107" s="41">
        <f t="shared" si="39"/>
        <v>0</v>
      </c>
      <c r="AA107" s="23">
        <v>101</v>
      </c>
    </row>
    <row r="108" spans="1:27" ht="9.75" hidden="1">
      <c r="A108" s="22" t="s">
        <v>138</v>
      </c>
      <c r="B108" s="22" t="s">
        <v>29</v>
      </c>
      <c r="C108" s="22">
        <v>570</v>
      </c>
      <c r="D108" s="20">
        <f t="shared" si="40"/>
        <v>0</v>
      </c>
      <c r="E108" s="11">
        <v>16</v>
      </c>
      <c r="F108" s="16">
        <f t="shared" si="41"/>
        <v>0</v>
      </c>
      <c r="G108" s="17">
        <v>13</v>
      </c>
      <c r="H108" s="16">
        <f t="shared" si="42"/>
        <v>0</v>
      </c>
      <c r="I108" s="11">
        <v>49</v>
      </c>
      <c r="J108" s="16">
        <f t="shared" si="43"/>
        <v>0</v>
      </c>
      <c r="K108" s="11">
        <v>14</v>
      </c>
      <c r="L108" s="16">
        <f t="shared" si="44"/>
        <v>0</v>
      </c>
      <c r="M108" s="11">
        <v>7</v>
      </c>
      <c r="N108" s="16">
        <f t="shared" si="45"/>
        <v>0</v>
      </c>
      <c r="O108" s="17">
        <v>9</v>
      </c>
      <c r="P108" s="16">
        <f t="shared" si="46"/>
        <v>0</v>
      </c>
      <c r="Q108" s="17">
        <v>57</v>
      </c>
      <c r="R108" s="16">
        <f t="shared" si="47"/>
        <v>0</v>
      </c>
      <c r="S108" s="11">
        <v>24</v>
      </c>
      <c r="T108" s="16">
        <f t="shared" si="48"/>
        <v>0</v>
      </c>
      <c r="U108" s="11">
        <v>16</v>
      </c>
      <c r="V108" s="16">
        <f t="shared" si="49"/>
        <v>0</v>
      </c>
      <c r="W108" s="38">
        <v>33</v>
      </c>
      <c r="X108" s="41">
        <f t="shared" si="50"/>
        <v>0</v>
      </c>
      <c r="Y108" s="41">
        <f t="shared" si="51"/>
        <v>0</v>
      </c>
      <c r="Z108" s="41">
        <f t="shared" si="39"/>
        <v>0</v>
      </c>
      <c r="AA108" s="23">
        <v>102</v>
      </c>
    </row>
    <row r="109" spans="1:27" ht="9.75" hidden="1">
      <c r="A109" s="22" t="s">
        <v>79</v>
      </c>
      <c r="B109" s="22" t="s">
        <v>22</v>
      </c>
      <c r="C109" s="22">
        <v>333</v>
      </c>
      <c r="D109" s="20">
        <f t="shared" si="40"/>
        <v>0</v>
      </c>
      <c r="E109" s="11">
        <v>16</v>
      </c>
      <c r="F109" s="16">
        <f t="shared" si="41"/>
        <v>0</v>
      </c>
      <c r="G109" s="17">
        <v>13</v>
      </c>
      <c r="H109" s="16">
        <f t="shared" si="42"/>
        <v>0</v>
      </c>
      <c r="I109" s="11">
        <v>49</v>
      </c>
      <c r="J109" s="16">
        <f t="shared" si="43"/>
        <v>0</v>
      </c>
      <c r="K109" s="11">
        <v>14</v>
      </c>
      <c r="L109" s="16">
        <f t="shared" si="44"/>
        <v>0</v>
      </c>
      <c r="M109" s="11">
        <v>7</v>
      </c>
      <c r="N109" s="16">
        <f t="shared" si="45"/>
        <v>0</v>
      </c>
      <c r="O109" s="17">
        <v>9</v>
      </c>
      <c r="P109" s="16">
        <f t="shared" si="46"/>
        <v>0</v>
      </c>
      <c r="Q109" s="17">
        <v>57</v>
      </c>
      <c r="R109" s="16">
        <f t="shared" si="47"/>
        <v>0</v>
      </c>
      <c r="S109" s="11">
        <v>24</v>
      </c>
      <c r="T109" s="16">
        <f t="shared" si="48"/>
        <v>0</v>
      </c>
      <c r="U109" s="11">
        <v>16</v>
      </c>
      <c r="V109" s="16">
        <f t="shared" si="49"/>
        <v>0</v>
      </c>
      <c r="W109" s="38">
        <v>33</v>
      </c>
      <c r="X109" s="41">
        <f t="shared" si="50"/>
        <v>0</v>
      </c>
      <c r="Y109" s="41">
        <f t="shared" si="51"/>
        <v>0</v>
      </c>
      <c r="Z109" s="41">
        <f t="shared" si="39"/>
        <v>0</v>
      </c>
      <c r="AA109" s="23">
        <v>103</v>
      </c>
    </row>
    <row r="110" spans="1:27" ht="9.75" hidden="1">
      <c r="A110" s="22" t="s">
        <v>102</v>
      </c>
      <c r="B110" s="22" t="s">
        <v>103</v>
      </c>
      <c r="C110" s="22">
        <v>284</v>
      </c>
      <c r="D110" s="20">
        <f t="shared" si="40"/>
        <v>0</v>
      </c>
      <c r="E110" s="11">
        <v>16</v>
      </c>
      <c r="F110" s="16">
        <f t="shared" si="41"/>
        <v>0</v>
      </c>
      <c r="G110" s="17">
        <v>13</v>
      </c>
      <c r="H110" s="16">
        <f t="shared" si="42"/>
        <v>0</v>
      </c>
      <c r="I110" s="11">
        <v>49</v>
      </c>
      <c r="J110" s="16">
        <f t="shared" si="43"/>
        <v>0</v>
      </c>
      <c r="K110" s="11">
        <v>14</v>
      </c>
      <c r="L110" s="16">
        <f t="shared" si="44"/>
        <v>0</v>
      </c>
      <c r="M110" s="11">
        <v>7</v>
      </c>
      <c r="N110" s="16">
        <f t="shared" si="45"/>
        <v>0</v>
      </c>
      <c r="O110" s="17">
        <v>9</v>
      </c>
      <c r="P110" s="16">
        <f t="shared" si="46"/>
        <v>0</v>
      </c>
      <c r="Q110" s="17">
        <v>57</v>
      </c>
      <c r="R110" s="16">
        <f t="shared" si="47"/>
        <v>0</v>
      </c>
      <c r="S110" s="11">
        <v>24</v>
      </c>
      <c r="T110" s="16">
        <f t="shared" si="48"/>
        <v>0</v>
      </c>
      <c r="U110" s="11">
        <v>16</v>
      </c>
      <c r="V110" s="16">
        <f t="shared" si="49"/>
        <v>0</v>
      </c>
      <c r="W110" s="38">
        <v>33</v>
      </c>
      <c r="X110" s="41">
        <f t="shared" si="50"/>
        <v>0</v>
      </c>
      <c r="Y110" s="41">
        <f t="shared" si="51"/>
        <v>0</v>
      </c>
      <c r="Z110" s="41">
        <f t="shared" si="39"/>
        <v>0</v>
      </c>
      <c r="AA110" s="23">
        <v>104</v>
      </c>
    </row>
    <row r="111" spans="1:27" ht="9.75" hidden="1">
      <c r="A111" s="23" t="s">
        <v>130</v>
      </c>
      <c r="B111" s="23" t="s">
        <v>14</v>
      </c>
      <c r="C111" s="23">
        <v>4</v>
      </c>
      <c r="D111" s="20">
        <f t="shared" si="40"/>
        <v>0</v>
      </c>
      <c r="E111" s="11">
        <v>16</v>
      </c>
      <c r="F111" s="16">
        <f t="shared" si="41"/>
        <v>0</v>
      </c>
      <c r="G111" s="17">
        <v>13</v>
      </c>
      <c r="H111" s="16">
        <f t="shared" si="42"/>
        <v>0</v>
      </c>
      <c r="I111" s="11">
        <v>49</v>
      </c>
      <c r="J111" s="16">
        <f t="shared" si="43"/>
        <v>0</v>
      </c>
      <c r="K111" s="11">
        <v>14</v>
      </c>
      <c r="L111" s="16">
        <f t="shared" si="44"/>
        <v>0</v>
      </c>
      <c r="M111" s="11">
        <v>7</v>
      </c>
      <c r="N111" s="16">
        <f t="shared" si="45"/>
        <v>0</v>
      </c>
      <c r="O111" s="17">
        <v>9</v>
      </c>
      <c r="P111" s="16">
        <f t="shared" si="46"/>
        <v>0</v>
      </c>
      <c r="Q111" s="17">
        <v>57</v>
      </c>
      <c r="R111" s="16">
        <f t="shared" si="47"/>
        <v>0</v>
      </c>
      <c r="S111" s="11">
        <v>24</v>
      </c>
      <c r="T111" s="16">
        <f t="shared" si="48"/>
        <v>0</v>
      </c>
      <c r="U111" s="11">
        <v>16</v>
      </c>
      <c r="V111" s="16">
        <f t="shared" si="49"/>
        <v>0</v>
      </c>
      <c r="W111" s="38">
        <v>33</v>
      </c>
      <c r="X111" s="41">
        <f t="shared" si="50"/>
        <v>0</v>
      </c>
      <c r="Y111" s="41">
        <f t="shared" si="51"/>
        <v>0</v>
      </c>
      <c r="Z111" s="41">
        <f t="shared" si="39"/>
        <v>0</v>
      </c>
      <c r="AA111" s="23">
        <v>105</v>
      </c>
    </row>
    <row r="112" spans="1:27" ht="9.75" hidden="1">
      <c r="A112" s="22" t="s">
        <v>162</v>
      </c>
      <c r="B112" s="22" t="s">
        <v>145</v>
      </c>
      <c r="C112" s="22">
        <v>290</v>
      </c>
      <c r="D112" s="20">
        <f t="shared" si="40"/>
        <v>0</v>
      </c>
      <c r="E112" s="11">
        <v>16</v>
      </c>
      <c r="F112" s="16">
        <f t="shared" si="41"/>
        <v>0</v>
      </c>
      <c r="G112" s="17">
        <v>13</v>
      </c>
      <c r="H112" s="16">
        <f t="shared" si="42"/>
        <v>0</v>
      </c>
      <c r="I112" s="11">
        <v>49</v>
      </c>
      <c r="J112" s="16">
        <f t="shared" si="43"/>
        <v>0</v>
      </c>
      <c r="K112" s="11">
        <v>14</v>
      </c>
      <c r="L112" s="16">
        <f t="shared" si="44"/>
        <v>0</v>
      </c>
      <c r="M112" s="11">
        <v>7</v>
      </c>
      <c r="N112" s="16">
        <f t="shared" si="45"/>
        <v>0</v>
      </c>
      <c r="O112" s="17">
        <v>9</v>
      </c>
      <c r="P112" s="16">
        <f t="shared" si="46"/>
        <v>0</v>
      </c>
      <c r="Q112" s="17">
        <v>57</v>
      </c>
      <c r="R112" s="16">
        <f t="shared" si="47"/>
        <v>0</v>
      </c>
      <c r="S112" s="11">
        <v>24</v>
      </c>
      <c r="T112" s="16">
        <f t="shared" si="48"/>
        <v>0</v>
      </c>
      <c r="U112" s="11">
        <v>16</v>
      </c>
      <c r="V112" s="16">
        <f t="shared" si="49"/>
        <v>0</v>
      </c>
      <c r="W112" s="38">
        <v>33</v>
      </c>
      <c r="X112" s="41">
        <f t="shared" si="50"/>
        <v>0</v>
      </c>
      <c r="Y112" s="41">
        <f t="shared" si="51"/>
        <v>0</v>
      </c>
      <c r="Z112" s="41">
        <f t="shared" si="39"/>
        <v>0</v>
      </c>
      <c r="AA112" s="23">
        <v>106</v>
      </c>
    </row>
    <row r="113" spans="1:27" ht="9.75" hidden="1">
      <c r="A113" s="22" t="s">
        <v>152</v>
      </c>
      <c r="B113" s="22" t="s">
        <v>153</v>
      </c>
      <c r="C113" s="22">
        <v>303</v>
      </c>
      <c r="D113" s="20">
        <f t="shared" si="40"/>
        <v>0</v>
      </c>
      <c r="E113" s="11">
        <v>16</v>
      </c>
      <c r="F113" s="16">
        <f t="shared" si="41"/>
        <v>0</v>
      </c>
      <c r="G113" s="17">
        <v>13</v>
      </c>
      <c r="H113" s="16">
        <f t="shared" si="42"/>
        <v>0</v>
      </c>
      <c r="I113" s="11">
        <v>49</v>
      </c>
      <c r="J113" s="16">
        <f t="shared" si="43"/>
        <v>0</v>
      </c>
      <c r="K113" s="11">
        <v>14</v>
      </c>
      <c r="L113" s="16">
        <f t="shared" si="44"/>
        <v>0</v>
      </c>
      <c r="M113" s="11">
        <v>7</v>
      </c>
      <c r="N113" s="16">
        <f t="shared" si="45"/>
        <v>0</v>
      </c>
      <c r="O113" s="17">
        <v>9</v>
      </c>
      <c r="P113" s="16">
        <f t="shared" si="46"/>
        <v>0</v>
      </c>
      <c r="Q113" s="17">
        <v>57</v>
      </c>
      <c r="R113" s="16">
        <f t="shared" si="47"/>
        <v>0</v>
      </c>
      <c r="S113" s="11">
        <v>24</v>
      </c>
      <c r="T113" s="16">
        <f t="shared" si="48"/>
        <v>0</v>
      </c>
      <c r="U113" s="11">
        <v>16</v>
      </c>
      <c r="V113" s="16">
        <f t="shared" si="49"/>
        <v>0</v>
      </c>
      <c r="W113" s="38">
        <v>33</v>
      </c>
      <c r="X113" s="41">
        <f t="shared" si="50"/>
        <v>0</v>
      </c>
      <c r="Y113" s="41">
        <f t="shared" si="51"/>
        <v>0</v>
      </c>
      <c r="Z113" s="41">
        <f t="shared" si="39"/>
        <v>0</v>
      </c>
      <c r="AA113" s="23">
        <v>107</v>
      </c>
    </row>
    <row r="114" spans="1:27" ht="9.75" hidden="1">
      <c r="A114" s="22" t="s">
        <v>47</v>
      </c>
      <c r="B114" s="22" t="s">
        <v>48</v>
      </c>
      <c r="C114" s="22">
        <v>220</v>
      </c>
      <c r="D114" s="20">
        <f t="shared" si="40"/>
        <v>0</v>
      </c>
      <c r="E114" s="11">
        <v>16</v>
      </c>
      <c r="F114" s="16">
        <f t="shared" si="41"/>
        <v>0</v>
      </c>
      <c r="G114" s="17">
        <v>13</v>
      </c>
      <c r="H114" s="16">
        <f t="shared" si="42"/>
        <v>0</v>
      </c>
      <c r="I114" s="11">
        <v>49</v>
      </c>
      <c r="J114" s="16">
        <f t="shared" si="43"/>
        <v>0</v>
      </c>
      <c r="K114" s="11">
        <v>14</v>
      </c>
      <c r="L114" s="16">
        <f t="shared" si="44"/>
        <v>0</v>
      </c>
      <c r="M114" s="11">
        <v>7</v>
      </c>
      <c r="N114" s="16">
        <f t="shared" si="45"/>
        <v>0</v>
      </c>
      <c r="O114" s="17">
        <v>9</v>
      </c>
      <c r="P114" s="16">
        <f t="shared" si="46"/>
        <v>0</v>
      </c>
      <c r="Q114" s="17">
        <v>57</v>
      </c>
      <c r="R114" s="16">
        <f t="shared" si="47"/>
        <v>0</v>
      </c>
      <c r="S114" s="11">
        <v>24</v>
      </c>
      <c r="T114" s="16">
        <f t="shared" si="48"/>
        <v>0</v>
      </c>
      <c r="U114" s="11">
        <v>16</v>
      </c>
      <c r="V114" s="16">
        <f t="shared" si="49"/>
        <v>0</v>
      </c>
      <c r="W114" s="38">
        <v>33</v>
      </c>
      <c r="X114" s="41">
        <f t="shared" si="50"/>
        <v>0</v>
      </c>
      <c r="Y114" s="41">
        <f t="shared" si="51"/>
        <v>0</v>
      </c>
      <c r="Z114" s="41">
        <f t="shared" si="39"/>
        <v>0</v>
      </c>
      <c r="AA114" s="23">
        <v>108</v>
      </c>
    </row>
    <row r="115" spans="1:27" ht="9.75" hidden="1">
      <c r="A115" s="23" t="s">
        <v>55</v>
      </c>
      <c r="B115" s="23" t="s">
        <v>56</v>
      </c>
      <c r="C115" s="23">
        <v>255</v>
      </c>
      <c r="D115" s="20">
        <f t="shared" si="40"/>
        <v>0</v>
      </c>
      <c r="E115" s="11">
        <v>16</v>
      </c>
      <c r="F115" s="16">
        <f t="shared" si="41"/>
        <v>0</v>
      </c>
      <c r="G115" s="17">
        <v>13</v>
      </c>
      <c r="H115" s="16">
        <f t="shared" si="42"/>
        <v>0</v>
      </c>
      <c r="I115" s="11">
        <v>49</v>
      </c>
      <c r="J115" s="16">
        <f t="shared" si="43"/>
        <v>0</v>
      </c>
      <c r="K115" s="11">
        <v>14</v>
      </c>
      <c r="L115" s="16">
        <f t="shared" si="44"/>
        <v>0</v>
      </c>
      <c r="M115" s="11">
        <v>7</v>
      </c>
      <c r="N115" s="16">
        <f t="shared" si="45"/>
        <v>0</v>
      </c>
      <c r="O115" s="17">
        <v>9</v>
      </c>
      <c r="P115" s="16">
        <f t="shared" si="46"/>
        <v>0</v>
      </c>
      <c r="Q115" s="17">
        <v>57</v>
      </c>
      <c r="R115" s="16">
        <f t="shared" si="47"/>
        <v>0</v>
      </c>
      <c r="S115" s="11">
        <v>24</v>
      </c>
      <c r="T115" s="16">
        <f t="shared" si="48"/>
        <v>0</v>
      </c>
      <c r="U115" s="11">
        <v>16</v>
      </c>
      <c r="V115" s="16">
        <f t="shared" si="49"/>
        <v>0</v>
      </c>
      <c r="W115" s="38">
        <v>33</v>
      </c>
      <c r="X115" s="41">
        <f t="shared" si="50"/>
        <v>0</v>
      </c>
      <c r="Y115" s="41">
        <f t="shared" si="51"/>
        <v>0</v>
      </c>
      <c r="Z115" s="41">
        <f t="shared" si="39"/>
        <v>0</v>
      </c>
      <c r="AA115" s="23">
        <v>109</v>
      </c>
    </row>
    <row r="116" spans="1:27" ht="9.75" hidden="1">
      <c r="A116" s="22" t="s">
        <v>155</v>
      </c>
      <c r="B116" s="22" t="s">
        <v>24</v>
      </c>
      <c r="C116" s="22">
        <v>153</v>
      </c>
      <c r="D116" s="20">
        <f t="shared" si="40"/>
        <v>0</v>
      </c>
      <c r="E116" s="11">
        <v>16</v>
      </c>
      <c r="F116" s="16">
        <f t="shared" si="41"/>
        <v>0</v>
      </c>
      <c r="G116" s="17">
        <v>13</v>
      </c>
      <c r="H116" s="16">
        <f t="shared" si="42"/>
        <v>0</v>
      </c>
      <c r="I116" s="11">
        <v>49</v>
      </c>
      <c r="J116" s="16">
        <f t="shared" si="43"/>
        <v>0</v>
      </c>
      <c r="K116" s="11">
        <v>14</v>
      </c>
      <c r="L116" s="16">
        <f t="shared" si="44"/>
        <v>0</v>
      </c>
      <c r="M116" s="11">
        <v>7</v>
      </c>
      <c r="N116" s="16">
        <f t="shared" si="45"/>
        <v>0</v>
      </c>
      <c r="O116" s="17">
        <v>9</v>
      </c>
      <c r="P116" s="16">
        <f t="shared" si="46"/>
        <v>0</v>
      </c>
      <c r="Q116" s="17">
        <v>57</v>
      </c>
      <c r="R116" s="16">
        <f t="shared" si="47"/>
        <v>0</v>
      </c>
      <c r="S116" s="11">
        <v>24</v>
      </c>
      <c r="T116" s="16">
        <f t="shared" si="48"/>
        <v>0</v>
      </c>
      <c r="U116" s="11">
        <v>16</v>
      </c>
      <c r="V116" s="16">
        <f t="shared" si="49"/>
        <v>0</v>
      </c>
      <c r="W116" s="38">
        <v>33</v>
      </c>
      <c r="X116" s="41">
        <f t="shared" si="50"/>
        <v>0</v>
      </c>
      <c r="Y116" s="41">
        <f t="shared" si="51"/>
        <v>0</v>
      </c>
      <c r="Z116" s="41">
        <f t="shared" si="39"/>
        <v>0</v>
      </c>
      <c r="AA116" s="23">
        <v>110</v>
      </c>
    </row>
    <row r="117" spans="1:27" ht="9.75" hidden="1">
      <c r="A117" s="22" t="s">
        <v>114</v>
      </c>
      <c r="B117" s="22" t="s">
        <v>62</v>
      </c>
      <c r="C117" s="22">
        <v>446</v>
      </c>
      <c r="D117" s="20">
        <f t="shared" si="40"/>
        <v>0</v>
      </c>
      <c r="E117" s="11">
        <v>16</v>
      </c>
      <c r="F117" s="16">
        <f t="shared" si="41"/>
        <v>0</v>
      </c>
      <c r="G117" s="17">
        <v>13</v>
      </c>
      <c r="H117" s="16">
        <f t="shared" si="42"/>
        <v>0</v>
      </c>
      <c r="I117" s="11">
        <v>49</v>
      </c>
      <c r="J117" s="16">
        <f t="shared" si="43"/>
        <v>0</v>
      </c>
      <c r="K117" s="11">
        <v>14</v>
      </c>
      <c r="L117" s="16">
        <f t="shared" si="44"/>
        <v>0</v>
      </c>
      <c r="M117" s="11">
        <v>7</v>
      </c>
      <c r="N117" s="16">
        <f t="shared" si="45"/>
        <v>0</v>
      </c>
      <c r="O117" s="17">
        <v>9</v>
      </c>
      <c r="P117" s="16">
        <f t="shared" si="46"/>
        <v>0</v>
      </c>
      <c r="Q117" s="17">
        <v>57</v>
      </c>
      <c r="R117" s="16">
        <f t="shared" si="47"/>
        <v>0</v>
      </c>
      <c r="S117" s="11">
        <v>24</v>
      </c>
      <c r="T117" s="16">
        <f t="shared" si="48"/>
        <v>0</v>
      </c>
      <c r="U117" s="11">
        <v>16</v>
      </c>
      <c r="V117" s="16">
        <f t="shared" si="49"/>
        <v>0</v>
      </c>
      <c r="W117" s="38">
        <v>33</v>
      </c>
      <c r="X117" s="41">
        <f t="shared" si="50"/>
        <v>0</v>
      </c>
      <c r="Y117" s="41">
        <f t="shared" si="51"/>
        <v>0</v>
      </c>
      <c r="Z117" s="41">
        <f t="shared" si="39"/>
        <v>0</v>
      </c>
      <c r="AA117" s="23">
        <v>111</v>
      </c>
    </row>
    <row r="118" spans="1:27" ht="9.75" hidden="1">
      <c r="A118" s="26" t="s">
        <v>150</v>
      </c>
      <c r="B118" s="22" t="s">
        <v>151</v>
      </c>
      <c r="C118" s="23">
        <v>226</v>
      </c>
      <c r="D118" s="20">
        <f t="shared" si="40"/>
        <v>0</v>
      </c>
      <c r="E118" s="11">
        <v>16</v>
      </c>
      <c r="F118" s="16">
        <f t="shared" si="41"/>
        <v>0</v>
      </c>
      <c r="G118" s="17">
        <v>13</v>
      </c>
      <c r="H118" s="16">
        <f t="shared" si="42"/>
        <v>0</v>
      </c>
      <c r="I118" s="11">
        <v>49</v>
      </c>
      <c r="J118" s="16">
        <f t="shared" si="43"/>
        <v>0</v>
      </c>
      <c r="K118" s="11">
        <v>14</v>
      </c>
      <c r="L118" s="16">
        <f t="shared" si="44"/>
        <v>0</v>
      </c>
      <c r="M118" s="11">
        <v>7</v>
      </c>
      <c r="N118" s="16">
        <f t="shared" si="45"/>
        <v>0</v>
      </c>
      <c r="O118" s="17">
        <v>9</v>
      </c>
      <c r="P118" s="16">
        <f t="shared" si="46"/>
        <v>0</v>
      </c>
      <c r="Q118" s="17">
        <v>57</v>
      </c>
      <c r="R118" s="16">
        <f t="shared" si="47"/>
        <v>0</v>
      </c>
      <c r="S118" s="11">
        <v>24</v>
      </c>
      <c r="T118" s="16">
        <f t="shared" si="48"/>
        <v>0</v>
      </c>
      <c r="U118" s="11">
        <v>16</v>
      </c>
      <c r="V118" s="16">
        <f t="shared" si="49"/>
        <v>0</v>
      </c>
      <c r="W118" s="38">
        <v>33</v>
      </c>
      <c r="X118" s="41">
        <f t="shared" si="50"/>
        <v>0</v>
      </c>
      <c r="Y118" s="41">
        <f t="shared" si="51"/>
        <v>0</v>
      </c>
      <c r="Z118" s="41">
        <f t="shared" si="39"/>
        <v>0</v>
      </c>
      <c r="AA118" s="23">
        <v>112</v>
      </c>
    </row>
    <row r="119" spans="1:27" ht="9.75" hidden="1">
      <c r="A119" s="22" t="s">
        <v>100</v>
      </c>
      <c r="B119" s="22" t="s">
        <v>11</v>
      </c>
      <c r="C119" s="22">
        <v>324</v>
      </c>
      <c r="D119" s="20">
        <f t="shared" si="40"/>
        <v>0</v>
      </c>
      <c r="E119" s="11">
        <v>16</v>
      </c>
      <c r="F119" s="16">
        <f t="shared" si="41"/>
        <v>0</v>
      </c>
      <c r="G119" s="17">
        <v>13</v>
      </c>
      <c r="H119" s="16">
        <f t="shared" si="42"/>
        <v>0</v>
      </c>
      <c r="I119" s="11">
        <v>49</v>
      </c>
      <c r="J119" s="16">
        <f t="shared" si="43"/>
        <v>0</v>
      </c>
      <c r="K119" s="11">
        <v>14</v>
      </c>
      <c r="L119" s="16">
        <f t="shared" si="44"/>
        <v>0</v>
      </c>
      <c r="M119" s="11">
        <v>7</v>
      </c>
      <c r="N119" s="16">
        <f t="shared" si="45"/>
        <v>0</v>
      </c>
      <c r="O119" s="17">
        <v>9</v>
      </c>
      <c r="P119" s="16">
        <f t="shared" si="46"/>
        <v>0</v>
      </c>
      <c r="Q119" s="17">
        <v>57</v>
      </c>
      <c r="R119" s="16">
        <f t="shared" si="47"/>
        <v>0</v>
      </c>
      <c r="S119" s="11">
        <v>24</v>
      </c>
      <c r="T119" s="16">
        <f t="shared" si="48"/>
        <v>0</v>
      </c>
      <c r="U119" s="11">
        <v>16</v>
      </c>
      <c r="V119" s="16">
        <f t="shared" si="49"/>
        <v>0</v>
      </c>
      <c r="W119" s="38">
        <v>33</v>
      </c>
      <c r="X119" s="41">
        <f t="shared" si="50"/>
        <v>0</v>
      </c>
      <c r="Y119" s="41">
        <f t="shared" si="51"/>
        <v>0</v>
      </c>
      <c r="Z119" s="41">
        <f t="shared" si="39"/>
        <v>0</v>
      </c>
      <c r="AA119" s="23">
        <v>113</v>
      </c>
    </row>
    <row r="120" spans="1:27" ht="9.75" hidden="1">
      <c r="A120" s="22" t="s">
        <v>34</v>
      </c>
      <c r="B120" s="22" t="s">
        <v>14</v>
      </c>
      <c r="C120" s="22">
        <v>545</v>
      </c>
      <c r="D120" s="20">
        <f t="shared" si="40"/>
        <v>0</v>
      </c>
      <c r="E120" s="11">
        <v>16</v>
      </c>
      <c r="F120" s="16">
        <f t="shared" si="41"/>
        <v>0</v>
      </c>
      <c r="G120" s="17">
        <v>13</v>
      </c>
      <c r="H120" s="16">
        <f t="shared" si="42"/>
        <v>0</v>
      </c>
      <c r="I120" s="11">
        <v>49</v>
      </c>
      <c r="J120" s="16">
        <f t="shared" si="43"/>
        <v>0</v>
      </c>
      <c r="K120" s="11">
        <v>14</v>
      </c>
      <c r="L120" s="16">
        <f t="shared" si="44"/>
        <v>0</v>
      </c>
      <c r="M120" s="11">
        <v>7</v>
      </c>
      <c r="N120" s="16">
        <f t="shared" si="45"/>
        <v>0</v>
      </c>
      <c r="O120" s="17">
        <v>9</v>
      </c>
      <c r="P120" s="16">
        <f t="shared" si="46"/>
        <v>0</v>
      </c>
      <c r="Q120" s="17">
        <v>57</v>
      </c>
      <c r="R120" s="16">
        <f t="shared" si="47"/>
        <v>0</v>
      </c>
      <c r="S120" s="11">
        <v>24</v>
      </c>
      <c r="T120" s="16">
        <f t="shared" si="48"/>
        <v>0</v>
      </c>
      <c r="U120" s="11">
        <v>16</v>
      </c>
      <c r="V120" s="16">
        <f t="shared" si="49"/>
        <v>0</v>
      </c>
      <c r="W120" s="38">
        <v>33</v>
      </c>
      <c r="X120" s="41">
        <f t="shared" si="50"/>
        <v>0</v>
      </c>
      <c r="Y120" s="41">
        <f t="shared" si="51"/>
        <v>0</v>
      </c>
      <c r="Z120" s="41">
        <f t="shared" si="39"/>
        <v>0</v>
      </c>
      <c r="AA120" s="23">
        <v>114</v>
      </c>
    </row>
    <row r="121" spans="1:27" ht="9.75" hidden="1">
      <c r="A121" s="22" t="s">
        <v>78</v>
      </c>
      <c r="B121" s="22" t="s">
        <v>14</v>
      </c>
      <c r="C121" s="22">
        <v>265</v>
      </c>
      <c r="D121" s="20">
        <f t="shared" si="40"/>
        <v>0</v>
      </c>
      <c r="E121" s="11">
        <v>16</v>
      </c>
      <c r="F121" s="16">
        <f t="shared" si="41"/>
        <v>0</v>
      </c>
      <c r="G121" s="17">
        <v>13</v>
      </c>
      <c r="H121" s="16">
        <f t="shared" si="42"/>
        <v>0</v>
      </c>
      <c r="I121" s="11">
        <v>49</v>
      </c>
      <c r="J121" s="16">
        <f t="shared" si="43"/>
        <v>0</v>
      </c>
      <c r="K121" s="11">
        <v>14</v>
      </c>
      <c r="L121" s="16">
        <f t="shared" si="44"/>
        <v>0</v>
      </c>
      <c r="M121" s="11">
        <v>7</v>
      </c>
      <c r="N121" s="16">
        <f t="shared" si="45"/>
        <v>0</v>
      </c>
      <c r="O121" s="17">
        <v>9</v>
      </c>
      <c r="P121" s="16">
        <f t="shared" si="46"/>
        <v>0</v>
      </c>
      <c r="Q121" s="17">
        <v>57</v>
      </c>
      <c r="R121" s="16">
        <f t="shared" si="47"/>
        <v>0</v>
      </c>
      <c r="S121" s="11">
        <v>24</v>
      </c>
      <c r="T121" s="16">
        <f t="shared" si="48"/>
        <v>0</v>
      </c>
      <c r="U121" s="11">
        <v>16</v>
      </c>
      <c r="V121" s="16">
        <f t="shared" si="49"/>
        <v>0</v>
      </c>
      <c r="W121" s="38">
        <v>33</v>
      </c>
      <c r="X121" s="41">
        <f t="shared" si="50"/>
        <v>0</v>
      </c>
      <c r="Y121" s="41">
        <f t="shared" si="51"/>
        <v>0</v>
      </c>
      <c r="Z121" s="41">
        <f t="shared" si="39"/>
        <v>0</v>
      </c>
      <c r="AA121" s="23">
        <v>115</v>
      </c>
    </row>
    <row r="122" spans="1:27" ht="9.75" hidden="1">
      <c r="A122" s="22" t="s">
        <v>90</v>
      </c>
      <c r="B122" s="22" t="s">
        <v>11</v>
      </c>
      <c r="C122" s="22">
        <v>285</v>
      </c>
      <c r="D122" s="20">
        <f t="shared" si="40"/>
        <v>0</v>
      </c>
      <c r="E122" s="11">
        <v>16</v>
      </c>
      <c r="F122" s="16">
        <f t="shared" si="41"/>
        <v>0</v>
      </c>
      <c r="G122" s="17">
        <v>13</v>
      </c>
      <c r="H122" s="16">
        <f t="shared" si="42"/>
        <v>0</v>
      </c>
      <c r="I122" s="11">
        <v>49</v>
      </c>
      <c r="J122" s="16">
        <f t="shared" si="43"/>
        <v>0</v>
      </c>
      <c r="K122" s="11">
        <v>14</v>
      </c>
      <c r="L122" s="16">
        <f t="shared" si="44"/>
        <v>0</v>
      </c>
      <c r="M122" s="11">
        <v>7</v>
      </c>
      <c r="N122" s="16">
        <f t="shared" si="45"/>
        <v>0</v>
      </c>
      <c r="O122" s="17">
        <v>9</v>
      </c>
      <c r="P122" s="16">
        <f t="shared" si="46"/>
        <v>0</v>
      </c>
      <c r="Q122" s="17">
        <v>57</v>
      </c>
      <c r="R122" s="16">
        <f t="shared" si="47"/>
        <v>0</v>
      </c>
      <c r="S122" s="11">
        <v>24</v>
      </c>
      <c r="T122" s="16">
        <f t="shared" si="48"/>
        <v>0</v>
      </c>
      <c r="U122" s="11">
        <v>16</v>
      </c>
      <c r="V122" s="16">
        <f t="shared" si="49"/>
        <v>0</v>
      </c>
      <c r="W122" s="38">
        <v>33</v>
      </c>
      <c r="X122" s="41">
        <f t="shared" si="50"/>
        <v>0</v>
      </c>
      <c r="Y122" s="41">
        <f t="shared" si="51"/>
        <v>0</v>
      </c>
      <c r="Z122" s="41">
        <f t="shared" si="39"/>
        <v>0</v>
      </c>
      <c r="AA122" s="23">
        <v>116</v>
      </c>
    </row>
    <row r="123" spans="1:27" ht="9.75" hidden="1">
      <c r="A123" s="23" t="s">
        <v>36</v>
      </c>
      <c r="B123" s="23" t="s">
        <v>37</v>
      </c>
      <c r="C123" s="23">
        <v>224</v>
      </c>
      <c r="D123" s="20">
        <f t="shared" si="40"/>
        <v>0</v>
      </c>
      <c r="E123" s="11">
        <v>16</v>
      </c>
      <c r="F123" s="16">
        <f t="shared" si="41"/>
        <v>0</v>
      </c>
      <c r="G123" s="17">
        <v>13</v>
      </c>
      <c r="H123" s="16">
        <f t="shared" si="42"/>
        <v>0</v>
      </c>
      <c r="I123" s="11">
        <v>49</v>
      </c>
      <c r="J123" s="16">
        <f t="shared" si="43"/>
        <v>0</v>
      </c>
      <c r="K123" s="11">
        <v>14</v>
      </c>
      <c r="L123" s="16">
        <f t="shared" si="44"/>
        <v>0</v>
      </c>
      <c r="M123" s="11">
        <v>7</v>
      </c>
      <c r="N123" s="16">
        <f t="shared" si="45"/>
        <v>0</v>
      </c>
      <c r="O123" s="17">
        <v>9</v>
      </c>
      <c r="P123" s="16">
        <f t="shared" si="46"/>
        <v>0</v>
      </c>
      <c r="Q123" s="17">
        <v>57</v>
      </c>
      <c r="R123" s="16">
        <f t="shared" si="47"/>
        <v>0</v>
      </c>
      <c r="S123" s="11">
        <v>24</v>
      </c>
      <c r="T123" s="16">
        <f t="shared" si="48"/>
        <v>0</v>
      </c>
      <c r="U123" s="11">
        <v>16</v>
      </c>
      <c r="V123" s="16">
        <f t="shared" si="49"/>
        <v>0</v>
      </c>
      <c r="W123" s="38">
        <v>33</v>
      </c>
      <c r="X123" s="41">
        <f t="shared" si="50"/>
        <v>0</v>
      </c>
      <c r="Y123" s="41">
        <f t="shared" si="51"/>
        <v>0</v>
      </c>
      <c r="Z123" s="41">
        <f t="shared" si="39"/>
        <v>0</v>
      </c>
      <c r="AA123" s="23">
        <v>117</v>
      </c>
    </row>
    <row r="124" spans="1:27" ht="9.75" hidden="1">
      <c r="A124" s="22" t="s">
        <v>41</v>
      </c>
      <c r="B124" s="22" t="s">
        <v>42</v>
      </c>
      <c r="C124" s="22">
        <v>253</v>
      </c>
      <c r="D124" s="20">
        <f t="shared" si="40"/>
        <v>0</v>
      </c>
      <c r="E124" s="11">
        <v>16</v>
      </c>
      <c r="F124" s="16">
        <f t="shared" si="41"/>
        <v>0</v>
      </c>
      <c r="G124" s="17">
        <v>13</v>
      </c>
      <c r="H124" s="16">
        <f t="shared" si="42"/>
        <v>0</v>
      </c>
      <c r="I124" s="11">
        <v>49</v>
      </c>
      <c r="J124" s="16">
        <f t="shared" si="43"/>
        <v>0</v>
      </c>
      <c r="K124" s="11">
        <v>14</v>
      </c>
      <c r="L124" s="16">
        <f t="shared" si="44"/>
        <v>0</v>
      </c>
      <c r="M124" s="11">
        <v>7</v>
      </c>
      <c r="N124" s="16">
        <f t="shared" si="45"/>
        <v>0</v>
      </c>
      <c r="O124" s="17">
        <v>9</v>
      </c>
      <c r="P124" s="16">
        <f t="shared" si="46"/>
        <v>0</v>
      </c>
      <c r="Q124" s="17">
        <v>57</v>
      </c>
      <c r="R124" s="16">
        <f t="shared" si="47"/>
        <v>0</v>
      </c>
      <c r="S124" s="11">
        <v>24</v>
      </c>
      <c r="T124" s="16">
        <f t="shared" si="48"/>
        <v>0</v>
      </c>
      <c r="U124" s="11">
        <v>16</v>
      </c>
      <c r="V124" s="16">
        <f t="shared" si="49"/>
        <v>0</v>
      </c>
      <c r="W124" s="38">
        <v>33</v>
      </c>
      <c r="X124" s="41">
        <f t="shared" si="50"/>
        <v>0</v>
      </c>
      <c r="Y124" s="41">
        <f t="shared" si="51"/>
        <v>0</v>
      </c>
      <c r="Z124" s="41">
        <f t="shared" si="39"/>
        <v>0</v>
      </c>
      <c r="AA124" s="23">
        <v>118</v>
      </c>
    </row>
    <row r="125" spans="1:27" ht="9.75" hidden="1">
      <c r="A125" s="22" t="s">
        <v>45</v>
      </c>
      <c r="B125" s="22" t="s">
        <v>46</v>
      </c>
      <c r="C125" s="22">
        <v>300</v>
      </c>
      <c r="D125" s="20">
        <f t="shared" si="40"/>
        <v>0</v>
      </c>
      <c r="E125" s="11">
        <v>16</v>
      </c>
      <c r="F125" s="16">
        <f t="shared" si="41"/>
        <v>0</v>
      </c>
      <c r="G125" s="17">
        <v>13</v>
      </c>
      <c r="H125" s="16">
        <f t="shared" si="42"/>
        <v>0</v>
      </c>
      <c r="I125" s="11">
        <v>49</v>
      </c>
      <c r="J125" s="16">
        <f t="shared" si="43"/>
        <v>0</v>
      </c>
      <c r="K125" s="11">
        <v>14</v>
      </c>
      <c r="L125" s="16">
        <f t="shared" si="44"/>
        <v>0</v>
      </c>
      <c r="M125" s="11">
        <v>7</v>
      </c>
      <c r="N125" s="16">
        <f t="shared" si="45"/>
        <v>0</v>
      </c>
      <c r="O125" s="17">
        <v>9</v>
      </c>
      <c r="P125" s="16">
        <f t="shared" si="46"/>
        <v>0</v>
      </c>
      <c r="Q125" s="17">
        <v>57</v>
      </c>
      <c r="R125" s="16">
        <f t="shared" si="47"/>
        <v>0</v>
      </c>
      <c r="S125" s="11">
        <v>24</v>
      </c>
      <c r="T125" s="16">
        <f t="shared" si="48"/>
        <v>0</v>
      </c>
      <c r="U125" s="11">
        <v>16</v>
      </c>
      <c r="V125" s="16">
        <f t="shared" si="49"/>
        <v>0</v>
      </c>
      <c r="W125" s="38">
        <v>33</v>
      </c>
      <c r="X125" s="41">
        <f t="shared" si="50"/>
        <v>0</v>
      </c>
      <c r="Y125" s="41">
        <f t="shared" si="51"/>
        <v>0</v>
      </c>
      <c r="Z125" s="41">
        <f t="shared" si="39"/>
        <v>0</v>
      </c>
      <c r="AA125" s="23">
        <v>119</v>
      </c>
    </row>
    <row r="126" spans="1:27" ht="9.75" hidden="1">
      <c r="A126" s="22" t="s">
        <v>54</v>
      </c>
      <c r="B126" s="22" t="s">
        <v>22</v>
      </c>
      <c r="C126" s="22">
        <v>179</v>
      </c>
      <c r="D126" s="20">
        <f t="shared" si="40"/>
        <v>0</v>
      </c>
      <c r="E126" s="11">
        <v>16</v>
      </c>
      <c r="F126" s="16">
        <f t="shared" si="41"/>
        <v>0</v>
      </c>
      <c r="G126" s="17">
        <v>13</v>
      </c>
      <c r="H126" s="16">
        <f t="shared" si="42"/>
        <v>0</v>
      </c>
      <c r="I126" s="11">
        <v>49</v>
      </c>
      <c r="J126" s="16">
        <f t="shared" si="43"/>
        <v>0</v>
      </c>
      <c r="K126" s="11">
        <v>14</v>
      </c>
      <c r="L126" s="16">
        <f t="shared" si="44"/>
        <v>0</v>
      </c>
      <c r="M126" s="11">
        <v>7</v>
      </c>
      <c r="N126" s="16">
        <f t="shared" si="45"/>
        <v>0</v>
      </c>
      <c r="O126" s="17">
        <v>9</v>
      </c>
      <c r="P126" s="16">
        <f t="shared" si="46"/>
        <v>0</v>
      </c>
      <c r="Q126" s="17">
        <v>57</v>
      </c>
      <c r="R126" s="16">
        <f t="shared" si="47"/>
        <v>0</v>
      </c>
      <c r="S126" s="11">
        <v>24</v>
      </c>
      <c r="T126" s="16">
        <f t="shared" si="48"/>
        <v>0</v>
      </c>
      <c r="U126" s="11">
        <v>16</v>
      </c>
      <c r="V126" s="16">
        <f t="shared" si="49"/>
        <v>0</v>
      </c>
      <c r="W126" s="38">
        <v>33</v>
      </c>
      <c r="X126" s="41">
        <f t="shared" si="50"/>
        <v>0</v>
      </c>
      <c r="Y126" s="41">
        <f t="shared" si="51"/>
        <v>0</v>
      </c>
      <c r="Z126" s="41">
        <f t="shared" si="39"/>
        <v>0</v>
      </c>
      <c r="AA126" s="23">
        <v>120</v>
      </c>
    </row>
    <row r="127" spans="1:27" ht="9.75" hidden="1">
      <c r="A127" s="22" t="s">
        <v>73</v>
      </c>
      <c r="B127" s="22" t="s">
        <v>35</v>
      </c>
      <c r="C127" s="22">
        <v>461</v>
      </c>
      <c r="D127" s="20">
        <f t="shared" si="40"/>
        <v>0</v>
      </c>
      <c r="E127" s="11">
        <v>16</v>
      </c>
      <c r="F127" s="16">
        <f t="shared" si="41"/>
        <v>0</v>
      </c>
      <c r="G127" s="17">
        <v>13</v>
      </c>
      <c r="H127" s="16">
        <f t="shared" si="42"/>
        <v>0</v>
      </c>
      <c r="I127" s="11">
        <v>49</v>
      </c>
      <c r="J127" s="16">
        <f t="shared" si="43"/>
        <v>0</v>
      </c>
      <c r="K127" s="11">
        <v>14</v>
      </c>
      <c r="L127" s="16">
        <f t="shared" si="44"/>
        <v>0</v>
      </c>
      <c r="M127" s="11">
        <v>7</v>
      </c>
      <c r="N127" s="16">
        <f t="shared" si="45"/>
        <v>0</v>
      </c>
      <c r="O127" s="17">
        <v>9</v>
      </c>
      <c r="P127" s="16">
        <f t="shared" si="46"/>
        <v>0</v>
      </c>
      <c r="Q127" s="17">
        <v>57</v>
      </c>
      <c r="R127" s="16">
        <f t="shared" si="47"/>
        <v>0</v>
      </c>
      <c r="S127" s="11">
        <v>24</v>
      </c>
      <c r="T127" s="16">
        <f t="shared" si="48"/>
        <v>0</v>
      </c>
      <c r="U127" s="11">
        <v>16</v>
      </c>
      <c r="V127" s="16">
        <f t="shared" si="49"/>
        <v>0</v>
      </c>
      <c r="W127" s="38">
        <v>33</v>
      </c>
      <c r="X127" s="41">
        <f t="shared" si="50"/>
        <v>0</v>
      </c>
      <c r="Y127" s="41">
        <f t="shared" si="51"/>
        <v>0</v>
      </c>
      <c r="Z127" s="41">
        <f t="shared" si="39"/>
        <v>0</v>
      </c>
      <c r="AA127" s="23">
        <v>121</v>
      </c>
    </row>
    <row r="128" spans="1:27" ht="9.75" hidden="1">
      <c r="A128" s="23" t="s">
        <v>94</v>
      </c>
      <c r="B128" s="23" t="s">
        <v>89</v>
      </c>
      <c r="C128" s="23">
        <v>80</v>
      </c>
      <c r="D128" s="20">
        <f t="shared" si="40"/>
        <v>0</v>
      </c>
      <c r="E128" s="11">
        <v>16</v>
      </c>
      <c r="F128" s="16">
        <f t="shared" si="41"/>
        <v>0</v>
      </c>
      <c r="G128" s="17">
        <v>13</v>
      </c>
      <c r="H128" s="16">
        <f t="shared" si="42"/>
        <v>0</v>
      </c>
      <c r="I128" s="11">
        <v>49</v>
      </c>
      <c r="J128" s="16">
        <f t="shared" si="43"/>
        <v>0</v>
      </c>
      <c r="K128" s="11">
        <v>14</v>
      </c>
      <c r="L128" s="16">
        <f t="shared" si="44"/>
        <v>0</v>
      </c>
      <c r="M128" s="11">
        <v>7</v>
      </c>
      <c r="N128" s="16">
        <f t="shared" si="45"/>
        <v>0</v>
      </c>
      <c r="O128" s="17">
        <v>9</v>
      </c>
      <c r="P128" s="16">
        <f t="shared" si="46"/>
        <v>0</v>
      </c>
      <c r="Q128" s="17">
        <v>57</v>
      </c>
      <c r="R128" s="16">
        <f t="shared" si="47"/>
        <v>0</v>
      </c>
      <c r="S128" s="11">
        <v>24</v>
      </c>
      <c r="T128" s="16">
        <f t="shared" si="48"/>
        <v>0</v>
      </c>
      <c r="U128" s="11">
        <v>16</v>
      </c>
      <c r="V128" s="16">
        <f t="shared" si="49"/>
        <v>0</v>
      </c>
      <c r="W128" s="38">
        <v>33</v>
      </c>
      <c r="X128" s="41">
        <f t="shared" si="50"/>
        <v>0</v>
      </c>
      <c r="Y128" s="41">
        <f t="shared" si="51"/>
        <v>0</v>
      </c>
      <c r="Z128" s="41">
        <f t="shared" si="39"/>
        <v>0</v>
      </c>
      <c r="AA128" s="23">
        <v>122</v>
      </c>
    </row>
    <row r="129" spans="1:27" ht="9.75" hidden="1">
      <c r="A129" s="22" t="s">
        <v>81</v>
      </c>
      <c r="B129" s="22" t="s">
        <v>42</v>
      </c>
      <c r="C129" s="23">
        <v>448</v>
      </c>
      <c r="D129" s="20">
        <f t="shared" si="40"/>
        <v>0</v>
      </c>
      <c r="E129" s="11">
        <v>16</v>
      </c>
      <c r="F129" s="16">
        <f t="shared" si="41"/>
        <v>0</v>
      </c>
      <c r="G129" s="17">
        <v>13</v>
      </c>
      <c r="H129" s="16">
        <f t="shared" si="42"/>
        <v>0</v>
      </c>
      <c r="I129" s="11">
        <v>49</v>
      </c>
      <c r="J129" s="16">
        <f t="shared" si="43"/>
        <v>0</v>
      </c>
      <c r="K129" s="11">
        <v>14</v>
      </c>
      <c r="L129" s="16">
        <f t="shared" si="44"/>
        <v>0</v>
      </c>
      <c r="M129" s="11">
        <v>7</v>
      </c>
      <c r="N129" s="16">
        <f t="shared" si="45"/>
        <v>0</v>
      </c>
      <c r="O129" s="17">
        <v>9</v>
      </c>
      <c r="P129" s="16">
        <f t="shared" si="46"/>
        <v>0</v>
      </c>
      <c r="Q129" s="17">
        <v>57</v>
      </c>
      <c r="R129" s="16">
        <f t="shared" si="47"/>
        <v>0</v>
      </c>
      <c r="S129" s="11">
        <v>24</v>
      </c>
      <c r="T129" s="16">
        <f t="shared" si="48"/>
        <v>0</v>
      </c>
      <c r="U129" s="11">
        <v>16</v>
      </c>
      <c r="V129" s="16">
        <f t="shared" si="49"/>
        <v>0</v>
      </c>
      <c r="W129" s="38">
        <v>33</v>
      </c>
      <c r="X129" s="41">
        <f t="shared" si="50"/>
        <v>0</v>
      </c>
      <c r="Y129" s="41">
        <f t="shared" si="51"/>
        <v>0</v>
      </c>
      <c r="Z129" s="41">
        <f t="shared" si="39"/>
        <v>0</v>
      </c>
      <c r="AA129" s="23">
        <v>123</v>
      </c>
    </row>
    <row r="130" spans="1:27" ht="9.75" hidden="1">
      <c r="A130" s="23" t="s">
        <v>84</v>
      </c>
      <c r="B130" s="23" t="s">
        <v>24</v>
      </c>
      <c r="C130" s="23">
        <v>460</v>
      </c>
      <c r="D130" s="20">
        <f t="shared" si="40"/>
        <v>0</v>
      </c>
      <c r="E130" s="11">
        <v>16</v>
      </c>
      <c r="F130" s="16">
        <f t="shared" si="41"/>
        <v>0</v>
      </c>
      <c r="G130" s="17">
        <v>13</v>
      </c>
      <c r="H130" s="16">
        <f t="shared" si="42"/>
        <v>0</v>
      </c>
      <c r="I130" s="11">
        <v>49</v>
      </c>
      <c r="J130" s="16">
        <f t="shared" si="43"/>
        <v>0</v>
      </c>
      <c r="K130" s="11">
        <v>14</v>
      </c>
      <c r="L130" s="16">
        <f t="shared" si="44"/>
        <v>0</v>
      </c>
      <c r="M130" s="11">
        <v>7</v>
      </c>
      <c r="N130" s="16">
        <f t="shared" si="45"/>
        <v>0</v>
      </c>
      <c r="O130" s="17">
        <v>9</v>
      </c>
      <c r="P130" s="16">
        <f t="shared" si="46"/>
        <v>0</v>
      </c>
      <c r="Q130" s="17">
        <v>57</v>
      </c>
      <c r="R130" s="16">
        <f t="shared" si="47"/>
        <v>0</v>
      </c>
      <c r="S130" s="11">
        <v>24</v>
      </c>
      <c r="T130" s="16">
        <f t="shared" si="48"/>
        <v>0</v>
      </c>
      <c r="U130" s="11">
        <v>16</v>
      </c>
      <c r="V130" s="16">
        <f t="shared" si="49"/>
        <v>0</v>
      </c>
      <c r="W130" s="38">
        <v>33</v>
      </c>
      <c r="X130" s="41">
        <f t="shared" si="50"/>
        <v>0</v>
      </c>
      <c r="Y130" s="41">
        <f t="shared" si="51"/>
        <v>0</v>
      </c>
      <c r="Z130" s="41">
        <f t="shared" si="39"/>
        <v>0</v>
      </c>
      <c r="AA130" s="23">
        <v>124</v>
      </c>
    </row>
    <row r="131" spans="1:27" ht="9.75" hidden="1">
      <c r="A131" s="22" t="s">
        <v>109</v>
      </c>
      <c r="B131" s="26" t="s">
        <v>58</v>
      </c>
      <c r="C131" s="22">
        <v>334</v>
      </c>
      <c r="D131" s="20">
        <f t="shared" si="40"/>
        <v>0</v>
      </c>
      <c r="E131" s="11">
        <v>16</v>
      </c>
      <c r="F131" s="16">
        <f t="shared" si="41"/>
        <v>0</v>
      </c>
      <c r="G131" s="17">
        <v>13</v>
      </c>
      <c r="H131" s="16">
        <f t="shared" si="42"/>
        <v>0</v>
      </c>
      <c r="I131" s="11">
        <v>49</v>
      </c>
      <c r="J131" s="16">
        <f t="shared" si="43"/>
        <v>0</v>
      </c>
      <c r="K131" s="11">
        <v>14</v>
      </c>
      <c r="L131" s="16">
        <f t="shared" si="44"/>
        <v>0</v>
      </c>
      <c r="M131" s="11">
        <v>7</v>
      </c>
      <c r="N131" s="16">
        <f t="shared" si="45"/>
        <v>0</v>
      </c>
      <c r="O131" s="17">
        <v>9</v>
      </c>
      <c r="P131" s="16">
        <f t="shared" si="46"/>
        <v>0</v>
      </c>
      <c r="Q131" s="17">
        <v>57</v>
      </c>
      <c r="R131" s="16">
        <f t="shared" si="47"/>
        <v>0</v>
      </c>
      <c r="S131" s="11">
        <v>24</v>
      </c>
      <c r="T131" s="16">
        <f t="shared" si="48"/>
        <v>0</v>
      </c>
      <c r="U131" s="11">
        <v>16</v>
      </c>
      <c r="V131" s="16">
        <f t="shared" si="49"/>
        <v>0</v>
      </c>
      <c r="W131" s="38">
        <v>33</v>
      </c>
      <c r="X131" s="41">
        <f t="shared" si="50"/>
        <v>0</v>
      </c>
      <c r="Y131" s="41">
        <f t="shared" si="51"/>
        <v>0</v>
      </c>
      <c r="Z131" s="41">
        <f t="shared" si="39"/>
        <v>0</v>
      </c>
      <c r="AA131" s="23">
        <v>125</v>
      </c>
    </row>
    <row r="132" spans="1:27" ht="9.75" hidden="1">
      <c r="A132" s="26" t="s">
        <v>113</v>
      </c>
      <c r="B132" s="22" t="s">
        <v>56</v>
      </c>
      <c r="C132" s="23">
        <v>294</v>
      </c>
      <c r="D132" s="20">
        <f t="shared" si="40"/>
        <v>0</v>
      </c>
      <c r="E132" s="11">
        <v>16</v>
      </c>
      <c r="F132" s="16">
        <f t="shared" si="41"/>
        <v>0</v>
      </c>
      <c r="G132" s="17">
        <v>13</v>
      </c>
      <c r="H132" s="16">
        <f t="shared" si="42"/>
        <v>0</v>
      </c>
      <c r="I132" s="11">
        <v>49</v>
      </c>
      <c r="J132" s="16">
        <f t="shared" si="43"/>
        <v>0</v>
      </c>
      <c r="K132" s="11">
        <v>14</v>
      </c>
      <c r="L132" s="16">
        <f t="shared" si="44"/>
        <v>0</v>
      </c>
      <c r="M132" s="11">
        <v>7</v>
      </c>
      <c r="N132" s="16">
        <f t="shared" si="45"/>
        <v>0</v>
      </c>
      <c r="O132" s="17">
        <v>9</v>
      </c>
      <c r="P132" s="16">
        <f t="shared" si="46"/>
        <v>0</v>
      </c>
      <c r="Q132" s="17">
        <v>57</v>
      </c>
      <c r="R132" s="16">
        <f t="shared" si="47"/>
        <v>0</v>
      </c>
      <c r="S132" s="11">
        <v>24</v>
      </c>
      <c r="T132" s="16">
        <f t="shared" si="48"/>
        <v>0</v>
      </c>
      <c r="U132" s="11">
        <v>16</v>
      </c>
      <c r="V132" s="16">
        <f t="shared" si="49"/>
        <v>0</v>
      </c>
      <c r="W132" s="38">
        <v>33</v>
      </c>
      <c r="X132" s="41">
        <f t="shared" si="50"/>
        <v>0</v>
      </c>
      <c r="Y132" s="41">
        <f t="shared" si="51"/>
        <v>0</v>
      </c>
      <c r="Z132" s="41">
        <f>Y132</f>
        <v>0</v>
      </c>
      <c r="AA132" s="23">
        <v>126</v>
      </c>
    </row>
    <row r="133" spans="1:27" ht="9.75" hidden="1">
      <c r="A133" s="23" t="s">
        <v>75</v>
      </c>
      <c r="B133" s="26" t="s">
        <v>65</v>
      </c>
      <c r="C133" s="23">
        <v>311</v>
      </c>
      <c r="D133" s="20">
        <f t="shared" si="40"/>
        <v>0</v>
      </c>
      <c r="E133" s="11">
        <v>16</v>
      </c>
      <c r="F133" s="16">
        <f t="shared" si="41"/>
        <v>0</v>
      </c>
      <c r="G133" s="17">
        <v>13</v>
      </c>
      <c r="H133" s="16">
        <f t="shared" si="42"/>
        <v>0</v>
      </c>
      <c r="I133" s="11">
        <v>49</v>
      </c>
      <c r="J133" s="16">
        <f t="shared" si="43"/>
        <v>0</v>
      </c>
      <c r="K133" s="11">
        <v>14</v>
      </c>
      <c r="L133" s="16">
        <f t="shared" si="44"/>
        <v>0</v>
      </c>
      <c r="M133" s="11">
        <v>7</v>
      </c>
      <c r="N133" s="16">
        <f t="shared" si="45"/>
        <v>0</v>
      </c>
      <c r="O133" s="17">
        <v>9</v>
      </c>
      <c r="P133" s="16">
        <f t="shared" si="46"/>
        <v>0</v>
      </c>
      <c r="Q133" s="17">
        <v>57</v>
      </c>
      <c r="R133" s="16">
        <f t="shared" si="47"/>
        <v>0</v>
      </c>
      <c r="S133" s="11">
        <v>24</v>
      </c>
      <c r="T133" s="16">
        <f t="shared" si="48"/>
        <v>0</v>
      </c>
      <c r="U133" s="11">
        <v>16</v>
      </c>
      <c r="V133" s="16">
        <f t="shared" si="49"/>
        <v>0</v>
      </c>
      <c r="W133" s="38">
        <v>33</v>
      </c>
      <c r="X133" s="41">
        <f t="shared" si="50"/>
        <v>0</v>
      </c>
      <c r="Y133" s="41">
        <f t="shared" si="51"/>
        <v>0</v>
      </c>
      <c r="Z133" s="41">
        <f>Y133</f>
        <v>0</v>
      </c>
      <c r="AA133" s="23">
        <v>127</v>
      </c>
    </row>
    <row r="134" spans="1:27" ht="9.75" hidden="1">
      <c r="A134" s="22" t="s">
        <v>110</v>
      </c>
      <c r="B134" s="23" t="s">
        <v>56</v>
      </c>
      <c r="C134" s="22">
        <v>128</v>
      </c>
      <c r="D134" s="20">
        <f t="shared" si="40"/>
        <v>0</v>
      </c>
      <c r="E134" s="11">
        <v>16</v>
      </c>
      <c r="F134" s="16">
        <f t="shared" si="41"/>
        <v>0</v>
      </c>
      <c r="G134" s="17">
        <v>13</v>
      </c>
      <c r="H134" s="16">
        <f t="shared" si="42"/>
        <v>0</v>
      </c>
      <c r="I134" s="11">
        <v>49</v>
      </c>
      <c r="J134" s="16">
        <f t="shared" si="43"/>
        <v>0</v>
      </c>
      <c r="K134" s="11">
        <v>14</v>
      </c>
      <c r="L134" s="16">
        <f t="shared" si="44"/>
        <v>0</v>
      </c>
      <c r="M134" s="11">
        <v>7</v>
      </c>
      <c r="N134" s="16">
        <f t="shared" si="45"/>
        <v>0</v>
      </c>
      <c r="O134" s="17">
        <v>9</v>
      </c>
      <c r="P134" s="16">
        <f t="shared" si="46"/>
        <v>0</v>
      </c>
      <c r="Q134" s="17">
        <v>57</v>
      </c>
      <c r="R134" s="16">
        <f t="shared" si="47"/>
        <v>0</v>
      </c>
      <c r="S134" s="11">
        <v>24</v>
      </c>
      <c r="T134" s="16">
        <f t="shared" si="48"/>
        <v>0</v>
      </c>
      <c r="U134" s="11">
        <v>16</v>
      </c>
      <c r="V134" s="16">
        <f t="shared" si="49"/>
        <v>0</v>
      </c>
      <c r="W134" s="38">
        <v>33</v>
      </c>
      <c r="X134" s="41">
        <f t="shared" si="50"/>
        <v>0</v>
      </c>
      <c r="Y134" s="41">
        <f t="shared" si="51"/>
        <v>0</v>
      </c>
      <c r="Z134" s="41">
        <f>Y134</f>
        <v>0</v>
      </c>
      <c r="AA134" s="23">
        <v>128</v>
      </c>
    </row>
    <row r="135" spans="1:27" ht="9.75" hidden="1">
      <c r="A135" s="23" t="s">
        <v>111</v>
      </c>
      <c r="B135" s="22" t="s">
        <v>112</v>
      </c>
      <c r="C135" s="23">
        <v>248</v>
      </c>
      <c r="D135" s="20">
        <f>IF(E135="",0,(($E$6-E135+1)/$E$6)*100)</f>
        <v>0</v>
      </c>
      <c r="E135" s="11">
        <v>16</v>
      </c>
      <c r="F135" s="16">
        <f>IF(G135="",0,(($G$6-G135+1)/$G$6)*100)</f>
        <v>0</v>
      </c>
      <c r="G135" s="17">
        <v>13</v>
      </c>
      <c r="H135" s="16">
        <f>IF(I135="",0,(($I$6-I135+1)/$I$6)*100)</f>
        <v>0</v>
      </c>
      <c r="I135" s="11">
        <v>49</v>
      </c>
      <c r="J135" s="16">
        <f>IF(K135="",0,(($K$6-K135+1)/$K$6)*100)</f>
        <v>0</v>
      </c>
      <c r="K135" s="11">
        <v>14</v>
      </c>
      <c r="L135" s="16">
        <f>IF(M135="",0,(($M$6-M135+1)/$M$6)*100)</f>
        <v>0</v>
      </c>
      <c r="M135" s="11">
        <v>7</v>
      </c>
      <c r="N135" s="16">
        <f>IF(O135="",0,(($O$6-O135+1)/$O$6)*100)</f>
        <v>0</v>
      </c>
      <c r="O135" s="17">
        <v>9</v>
      </c>
      <c r="P135" s="16">
        <f>IF(Q135="",0,(($Q$6-Q135+1)/$Q$6)*100)</f>
        <v>0</v>
      </c>
      <c r="Q135" s="17">
        <v>57</v>
      </c>
      <c r="R135" s="16">
        <f>IF(S135="",0,(($S$6-S135+1)/$S$6)*100)</f>
        <v>0</v>
      </c>
      <c r="S135" s="11">
        <v>24</v>
      </c>
      <c r="T135" s="16">
        <f>IF(U135="",0,(($U$6-U135+1)/$U$6)*100)</f>
        <v>0</v>
      </c>
      <c r="U135" s="11">
        <v>16</v>
      </c>
      <c r="V135" s="16">
        <f>IF(W135="",0,(($W$6-W135+1)/$W$6)*100)</f>
        <v>0</v>
      </c>
      <c r="W135" s="38">
        <v>33</v>
      </c>
      <c r="X135" s="41">
        <f>10-(COUNTIF(D135:W135,0))</f>
        <v>0</v>
      </c>
      <c r="Y135" s="41">
        <f aca="true" t="shared" si="52" ref="Y135:Y141">D135+F135+H135+J135+L135+N135+P135+R135+T135+V135</f>
        <v>0</v>
      </c>
      <c r="Z135" s="41">
        <f>Y135</f>
        <v>0</v>
      </c>
      <c r="AA135" s="23">
        <v>129</v>
      </c>
    </row>
    <row r="136" spans="1:27" ht="9.75" hidden="1">
      <c r="A136" s="23" t="s">
        <v>77</v>
      </c>
      <c r="B136" s="23" t="s">
        <v>48</v>
      </c>
      <c r="C136" s="23">
        <v>435</v>
      </c>
      <c r="D136" s="20">
        <f>IF(E136="",0,(($E$6-E136+1)/$E$6)*100)</f>
        <v>0</v>
      </c>
      <c r="E136" s="11">
        <v>16</v>
      </c>
      <c r="F136" s="16">
        <f>IF(G136="",0,(($G$6-G136+1)/$G$6)*100)</f>
        <v>0</v>
      </c>
      <c r="G136" s="17">
        <v>13</v>
      </c>
      <c r="H136" s="16">
        <f>IF(I136="",0,(($I$6-I136+1)/$I$6)*100)</f>
        <v>0</v>
      </c>
      <c r="I136" s="11">
        <v>49</v>
      </c>
      <c r="J136" s="16">
        <f>IF(K136="",0,(($K$6-K136+1)/$K$6)*100)</f>
        <v>0</v>
      </c>
      <c r="K136" s="11">
        <v>14</v>
      </c>
      <c r="L136" s="16">
        <f>IF(M136="",0,(($M$6-M136+1)/$M$6)*100)</f>
        <v>0</v>
      </c>
      <c r="M136" s="11">
        <v>7</v>
      </c>
      <c r="N136" s="16">
        <f>IF(O136="",0,(($O$6-O136+1)/$O$6)*100)</f>
        <v>0</v>
      </c>
      <c r="O136" s="17">
        <v>9</v>
      </c>
      <c r="P136" s="16">
        <f>IF(Q136="",0,(($Q$6-Q136+1)/$Q$6)*100)</f>
        <v>0</v>
      </c>
      <c r="Q136" s="17">
        <v>57</v>
      </c>
      <c r="R136" s="16">
        <f>IF(S136="",0,(($S$6-S136+1)/$S$6)*100)</f>
        <v>0</v>
      </c>
      <c r="S136" s="11">
        <v>24</v>
      </c>
      <c r="T136" s="16">
        <f>IF(U136="",0,(($U$6-U136+1)/$U$6)*100)</f>
        <v>0</v>
      </c>
      <c r="U136" s="11">
        <v>16</v>
      </c>
      <c r="V136" s="16">
        <f>IF(W136="",0,(($W$6-W136+1)/$W$6)*100)</f>
        <v>0</v>
      </c>
      <c r="W136" s="38">
        <v>33</v>
      </c>
      <c r="X136" s="41">
        <f>10-(COUNTIF(D136:W136,0))</f>
        <v>0</v>
      </c>
      <c r="Y136" s="41">
        <f t="shared" si="52"/>
        <v>0</v>
      </c>
      <c r="Z136" s="41">
        <f>Y136</f>
        <v>0</v>
      </c>
      <c r="AA136" s="23">
        <v>130</v>
      </c>
    </row>
    <row r="137" spans="1:27" ht="9.75" hidden="1">
      <c r="A137" s="22" t="s">
        <v>117</v>
      </c>
      <c r="B137" s="22" t="s">
        <v>42</v>
      </c>
      <c r="C137" s="23">
        <v>143</v>
      </c>
      <c r="D137" s="20">
        <f>IF(E137="",0,(($E$6-E137+1)/$E$6)*100)</f>
        <v>0</v>
      </c>
      <c r="E137" s="11">
        <v>16</v>
      </c>
      <c r="F137" s="16">
        <f>IF(G137="",0,(($G$6-G137+1)/$G$6)*100)</f>
        <v>0</v>
      </c>
      <c r="G137" s="17">
        <v>13</v>
      </c>
      <c r="H137" s="16">
        <f>IF(I137="",0,(($I$6-I137+1)/$I$6)*100)</f>
        <v>0</v>
      </c>
      <c r="I137" s="11">
        <v>49</v>
      </c>
      <c r="J137" s="16">
        <f>IF(K137="",0,(($K$6-K137+1)/$K$6)*100)</f>
        <v>0</v>
      </c>
      <c r="K137" s="11">
        <v>14</v>
      </c>
      <c r="L137" s="16">
        <f>IF(M137="",0,(($M$6-M137+1)/$M$6)*100)</f>
        <v>0</v>
      </c>
      <c r="M137" s="11">
        <v>7</v>
      </c>
      <c r="N137" s="16">
        <f>IF(O137="",0,(($O$6-O137+1)/$O$6)*100)</f>
        <v>0</v>
      </c>
      <c r="O137" s="17">
        <v>9</v>
      </c>
      <c r="P137" s="16">
        <f>IF(Q137="",0,(($Q$6-Q137+1)/$Q$6)*100)</f>
        <v>0</v>
      </c>
      <c r="Q137" s="17">
        <v>57</v>
      </c>
      <c r="R137" s="16">
        <f>IF(S137="",0,(($S$6-S137+1)/$S$6)*100)</f>
        <v>0</v>
      </c>
      <c r="S137" s="11">
        <v>24</v>
      </c>
      <c r="T137" s="16">
        <f>IF(U137="",0,(($U$6-U137+1)/$U$6)*100)</f>
        <v>0</v>
      </c>
      <c r="U137" s="11">
        <v>16</v>
      </c>
      <c r="V137" s="16">
        <f>IF(W137="",0,(($W$6-W137+1)/$W$6)*100)</f>
        <v>0</v>
      </c>
      <c r="W137" s="38">
        <v>33</v>
      </c>
      <c r="X137" s="41">
        <f>10-(COUNTIF(D137:W137,0))</f>
        <v>0</v>
      </c>
      <c r="Y137" s="41">
        <f t="shared" si="52"/>
        <v>0</v>
      </c>
      <c r="Z137" s="41">
        <f>Y137</f>
        <v>0</v>
      </c>
      <c r="AA137" s="23">
        <v>131</v>
      </c>
    </row>
    <row r="138" spans="1:27" ht="9.75" hidden="1">
      <c r="A138" s="22" t="s">
        <v>115</v>
      </c>
      <c r="B138" s="22" t="s">
        <v>116</v>
      </c>
      <c r="C138" s="22">
        <v>254</v>
      </c>
      <c r="D138" s="20">
        <f>IF(E138="",0,(($E$6-E138+1)/$E$6)*100)</f>
        <v>0</v>
      </c>
      <c r="E138" s="11">
        <v>16</v>
      </c>
      <c r="F138" s="16">
        <f>IF(G138="",0,(($G$6-G138+1)/$G$6)*100)</f>
        <v>0</v>
      </c>
      <c r="G138" s="17">
        <v>13</v>
      </c>
      <c r="H138" s="16">
        <f>IF(I138="",0,(($I$6-I138+1)/$I$6)*100)</f>
        <v>0</v>
      </c>
      <c r="I138" s="11">
        <v>49</v>
      </c>
      <c r="J138" s="16">
        <f>IF(K138="",0,(($K$6-K138+1)/$K$6)*100)</f>
        <v>0</v>
      </c>
      <c r="K138" s="11">
        <v>14</v>
      </c>
      <c r="L138" s="16">
        <f>IF(M138="",0,(($M$6-M138+1)/$M$6)*100)</f>
        <v>0</v>
      </c>
      <c r="M138" s="11">
        <v>7</v>
      </c>
      <c r="N138" s="16">
        <f>IF(O138="",0,(($O$6-O138+1)/$O$6)*100)</f>
        <v>0</v>
      </c>
      <c r="O138" s="17">
        <v>9</v>
      </c>
      <c r="P138" s="16">
        <f>IF(Q138="",0,(($Q$6-Q138+1)/$Q$6)*100)</f>
        <v>0</v>
      </c>
      <c r="Q138" s="17">
        <v>57</v>
      </c>
      <c r="R138" s="16">
        <f>IF(S138="",0,(($S$6-S138+1)/$S$6)*100)</f>
        <v>0</v>
      </c>
      <c r="S138" s="11">
        <v>24</v>
      </c>
      <c r="T138" s="16">
        <f>IF(U138="",0,(($U$6-U138+1)/$U$6)*100)</f>
        <v>0</v>
      </c>
      <c r="U138" s="11">
        <v>16</v>
      </c>
      <c r="V138" s="16">
        <f>IF(W138="",0,(($W$6-W138+1)/$W$6)*100)</f>
        <v>0</v>
      </c>
      <c r="W138" s="38">
        <v>33</v>
      </c>
      <c r="X138" s="41">
        <f>10-(COUNTIF(D138:W138,0))</f>
        <v>0</v>
      </c>
      <c r="Y138" s="41">
        <f t="shared" si="52"/>
        <v>0</v>
      </c>
      <c r="Z138" s="41">
        <f>Y138</f>
        <v>0</v>
      </c>
      <c r="AA138" s="23">
        <v>132</v>
      </c>
    </row>
    <row r="139" spans="1:27" ht="9.75" hidden="1">
      <c r="A139" s="23" t="s">
        <v>96</v>
      </c>
      <c r="B139" s="23" t="s">
        <v>11</v>
      </c>
      <c r="C139" s="23">
        <v>383</v>
      </c>
      <c r="D139" s="20">
        <f>IF(E139="",0,(($E$6-E139+1)/$E$6)*100)</f>
        <v>0</v>
      </c>
      <c r="E139" s="11">
        <v>16</v>
      </c>
      <c r="F139" s="16">
        <f>IF(G139="",0,(($G$6-G139+1)/$G$6)*100)</f>
        <v>0</v>
      </c>
      <c r="G139" s="17">
        <v>13</v>
      </c>
      <c r="H139" s="16">
        <f>IF(I139="",0,(($I$6-I139+1)/$I$6)*100)</f>
        <v>0</v>
      </c>
      <c r="I139" s="11">
        <v>49</v>
      </c>
      <c r="J139" s="16">
        <f>IF(K139="",0,(($K$6-K139+1)/$K$6)*100)</f>
        <v>0</v>
      </c>
      <c r="K139" s="11">
        <v>14</v>
      </c>
      <c r="L139" s="16">
        <f>IF(M139="",0,(($M$6-M139+1)/$M$6)*100)</f>
        <v>0</v>
      </c>
      <c r="M139" s="11">
        <v>7</v>
      </c>
      <c r="N139" s="16">
        <f>IF(O139="",0,(($O$6-O139+1)/$O$6)*100)</f>
        <v>0</v>
      </c>
      <c r="O139" s="17">
        <v>9</v>
      </c>
      <c r="P139" s="16">
        <f>IF(Q139="",0,(($Q$6-Q139+1)/$Q$6)*100)</f>
        <v>0</v>
      </c>
      <c r="Q139" s="17">
        <v>57</v>
      </c>
      <c r="R139" s="16">
        <f>IF(S139="",0,(($S$6-S139+1)/$S$6)*100)</f>
        <v>0</v>
      </c>
      <c r="S139" s="11">
        <v>24</v>
      </c>
      <c r="T139" s="16">
        <f>IF(U139="",0,(($U$6-U139+1)/$U$6)*100)</f>
        <v>0</v>
      </c>
      <c r="U139" s="11">
        <v>16</v>
      </c>
      <c r="V139" s="16">
        <f>IF(W139="",0,(($W$6-W139+1)/$W$6)*100)</f>
        <v>0</v>
      </c>
      <c r="W139" s="38">
        <v>33</v>
      </c>
      <c r="X139" s="41">
        <f>10-(COUNTIF(D139:W139,0))</f>
        <v>0</v>
      </c>
      <c r="Y139" s="41">
        <f t="shared" si="52"/>
        <v>0</v>
      </c>
      <c r="Z139" s="41">
        <f>Y139</f>
        <v>0</v>
      </c>
      <c r="AA139" s="23">
        <v>133</v>
      </c>
    </row>
    <row r="140" spans="1:27" ht="9.75" hidden="1">
      <c r="A140" s="22" t="s">
        <v>123</v>
      </c>
      <c r="B140" s="23" t="s">
        <v>124</v>
      </c>
      <c r="C140" s="22">
        <v>410</v>
      </c>
      <c r="D140" s="20">
        <f>IF(E140="",0,(($E$6-E140+1)/$E$6)*100)</f>
        <v>0</v>
      </c>
      <c r="E140" s="11">
        <v>16</v>
      </c>
      <c r="F140" s="16">
        <f>IF(G140="",0,(($G$6-G140+1)/$G$6)*100)</f>
        <v>0</v>
      </c>
      <c r="G140" s="17">
        <v>13</v>
      </c>
      <c r="H140" s="16">
        <f>IF(I140="",0,(($I$6-I140+1)/$I$6)*100)</f>
        <v>0</v>
      </c>
      <c r="I140" s="11">
        <v>49</v>
      </c>
      <c r="J140" s="16">
        <f>IF(K140="",0,(($K$6-K140+1)/$K$6)*100)</f>
        <v>0</v>
      </c>
      <c r="K140" s="11">
        <v>14</v>
      </c>
      <c r="L140" s="16">
        <f>IF(M140="",0,(($M$6-M140+1)/$M$6)*100)</f>
        <v>0</v>
      </c>
      <c r="M140" s="11">
        <v>7</v>
      </c>
      <c r="N140" s="16">
        <f>IF(O140="",0,(($O$6-O140+1)/$O$6)*100)</f>
        <v>0</v>
      </c>
      <c r="O140" s="17">
        <v>9</v>
      </c>
      <c r="P140" s="16">
        <f>IF(Q140="",0,(($Q$6-Q140+1)/$Q$6)*100)</f>
        <v>0</v>
      </c>
      <c r="Q140" s="17">
        <v>57</v>
      </c>
      <c r="R140" s="16">
        <f>IF(S140="",0,(($S$6-S140+1)/$S$6)*100)</f>
        <v>0</v>
      </c>
      <c r="S140" s="11">
        <v>24</v>
      </c>
      <c r="T140" s="16">
        <f>IF(U140="",0,(($U$6-U140+1)/$U$6)*100)</f>
        <v>0</v>
      </c>
      <c r="U140" s="11">
        <v>16</v>
      </c>
      <c r="V140" s="16">
        <f>IF(W140="",0,(($W$6-W140+1)/$W$6)*100)</f>
        <v>0</v>
      </c>
      <c r="W140" s="38">
        <v>33</v>
      </c>
      <c r="X140" s="41">
        <f>10-(COUNTIF(D140:W140,0))</f>
        <v>0</v>
      </c>
      <c r="Y140" s="41">
        <f t="shared" si="52"/>
        <v>0</v>
      </c>
      <c r="Z140" s="41">
        <f>Y140</f>
        <v>0</v>
      </c>
      <c r="AA140" s="23">
        <v>134</v>
      </c>
    </row>
    <row r="141" spans="1:27" ht="9.75" hidden="1">
      <c r="A141" s="22" t="s">
        <v>125</v>
      </c>
      <c r="B141" s="22" t="s">
        <v>22</v>
      </c>
      <c r="C141" s="22">
        <v>295</v>
      </c>
      <c r="D141" s="20">
        <f>IF(E141="",0,(($E$6-E141+1)/$E$6)*100)</f>
        <v>0</v>
      </c>
      <c r="E141" s="11">
        <v>16</v>
      </c>
      <c r="F141" s="16">
        <f>IF(G141="",0,(($G$6-G141+1)/$G$6)*100)</f>
        <v>0</v>
      </c>
      <c r="G141" s="17">
        <v>13</v>
      </c>
      <c r="H141" s="24">
        <f>IF(I141="",0,(($I$6-I141+1)/$I$6)*100)</f>
        <v>0</v>
      </c>
      <c r="I141" s="11">
        <v>49</v>
      </c>
      <c r="J141" s="16">
        <f>IF(K141="",0,(($K$6-K141+1)/$K$6)*100)</f>
        <v>0</v>
      </c>
      <c r="K141" s="11">
        <v>14</v>
      </c>
      <c r="L141" s="24">
        <f>IF(M141="",0,(($M$6-M141+1)/$M$6)*100)</f>
        <v>0</v>
      </c>
      <c r="M141" s="11">
        <v>7</v>
      </c>
      <c r="N141" s="16">
        <f>IF(O141="",0,(($O$6-O141+1)/$O$6)*100)</f>
        <v>0</v>
      </c>
      <c r="O141" s="17">
        <v>9</v>
      </c>
      <c r="P141" s="16">
        <f>IF(Q141="",0,(($Q$6-Q141+1)/$Q$6)*100)</f>
        <v>0</v>
      </c>
      <c r="Q141" s="17">
        <v>57</v>
      </c>
      <c r="R141" s="16">
        <f>IF(S141="",0,(($S$6-S141+1)/$S$6)*100)</f>
        <v>0</v>
      </c>
      <c r="S141" s="11">
        <v>24</v>
      </c>
      <c r="T141" s="16">
        <f>IF(U141="",0,(($U$6-U141+1)/$U$6)*100)</f>
        <v>0</v>
      </c>
      <c r="U141" s="11">
        <v>16</v>
      </c>
      <c r="V141" s="16">
        <f>IF(W141="",0,(($W$6-W141+1)/$W$6)*100)</f>
        <v>0</v>
      </c>
      <c r="W141" s="38">
        <v>33</v>
      </c>
      <c r="X141" s="41">
        <f>10-(COUNTIF(D141:W141,0))</f>
        <v>0</v>
      </c>
      <c r="Y141" s="41">
        <f t="shared" si="52"/>
        <v>0</v>
      </c>
      <c r="Z141" s="41">
        <f>Y141</f>
        <v>0</v>
      </c>
      <c r="AA141" s="23">
        <v>135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Schooling</dc:creator>
  <cp:keywords/>
  <dc:description/>
  <cp:lastModifiedBy>Ben Schooling</cp:lastModifiedBy>
  <dcterms:created xsi:type="dcterms:W3CDTF">2016-05-18T07:16:18Z</dcterms:created>
  <dcterms:modified xsi:type="dcterms:W3CDTF">2018-11-05T12:01:27Z</dcterms:modified>
  <cp:category/>
  <cp:version/>
  <cp:contentType/>
  <cp:contentStatus/>
</cp:coreProperties>
</file>